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marco.antolinez\Desktop\LICORERA\2023\INVITACIONES\INVI 020 DE 2023 - UPS\"/>
    </mc:Choice>
  </mc:AlternateContent>
  <xr:revisionPtr revIDLastSave="0" documentId="8_{A8E33CEC-1C23-4D7C-B1D6-92819797B980}" xr6:coauthVersionLast="47" xr6:coauthVersionMax="47" xr10:uidLastSave="{00000000-0000-0000-0000-000000000000}"/>
  <bookViews>
    <workbookView xWindow="-120" yWindow="-120" windowWidth="29040" windowHeight="15840" xr2:uid="{00000000-000D-0000-FFFF-FFFF00000000}"/>
  </bookViews>
  <sheets>
    <sheet name="JURÍDICA" sheetId="1" r:id="rId1"/>
    <sheet name="TÉCNICA" sheetId="51" r:id="rId2"/>
    <sheet name="EXPERIENCIA" sheetId="44" r:id="rId3"/>
    <sheet name="DOCUMENTOS" sheetId="47" r:id="rId4"/>
    <sheet name="EVALUACION INDICES" sheetId="48" r:id="rId5"/>
    <sheet name="INDICADORES FINANCIEROS" sheetId="49" r:id="rId6"/>
    <sheet name="PONDERACION" sheetId="43" r:id="rId7"/>
    <sheet name="ECONOMICA" sheetId="50" r:id="rId8"/>
    <sheet name="RESULTADO" sheetId="42" r:id="rId9"/>
  </sheets>
  <definedNames>
    <definedName name="_xlnm.Print_Area" localSheetId="2">EXPERIENCIA!$A$1:$E$22</definedName>
    <definedName name="_xlnm.Print_Area" localSheetId="6">PONDERACION!$A$1:$E$72</definedName>
    <definedName name="_xlnm.Print_Area" localSheetId="1">TÉCNICA!$A$1:$E$81</definedName>
    <definedName name="_xlnm.Print_Titles" localSheetId="2">EXPERIENCIA!$1:$5</definedName>
    <definedName name="_xlnm.Print_Titles" localSheetId="6">PONDERACION!$1:$5</definedName>
    <definedName name="_xlnm.Print_Titles" localSheetId="1">TÉCNICA!$1:$5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1" i="50" l="1"/>
  <c r="H41" i="50"/>
  <c r="E68" i="43"/>
  <c r="B2" i="49"/>
  <c r="B3" i="49"/>
  <c r="D5" i="49"/>
  <c r="E5" i="49"/>
  <c r="C6" i="49"/>
  <c r="D6" i="49"/>
  <c r="C7" i="49"/>
  <c r="D7" i="49"/>
  <c r="C8" i="49"/>
  <c r="D8" i="49"/>
  <c r="C9" i="49"/>
  <c r="D9" i="49"/>
  <c r="B2" i="48"/>
  <c r="B3" i="48"/>
  <c r="B12" i="48"/>
  <c r="E14" i="48"/>
  <c r="E17" i="48"/>
  <c r="E19" i="48"/>
  <c r="E22" i="48"/>
  <c r="B27" i="48"/>
  <c r="D68" i="43" l="1"/>
</calcChain>
</file>

<file path=xl/sharedStrings.xml><?xml version="1.0" encoding="utf-8"?>
<sst xmlns="http://schemas.openxmlformats.org/spreadsheetml/2006/main" count="551" uniqueCount="306">
  <si>
    <t>EVALUACION JURIDICA</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</si>
  <si>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</si>
  <si>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Las personas naturales deberán presentar fotocopia de la cédula de ciudadanía. En el caso de ser comerciantes deberán presentar copia del Registro Mercantil. </t>
  </si>
  <si>
    <t xml:space="preserve">El OFERENTE deberá presentar con la OFERTA, fotocopia del Registro Único Tributario. </t>
  </si>
  <si>
    <t>CUMPLE</t>
  </si>
  <si>
    <t>N/A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</si>
  <si>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t>
  </si>
  <si>
    <t>RESULTADO</t>
  </si>
  <si>
    <t>El OFERENTE deberá estar constituido como persona jurídica para lo cual deberá presentar el certificado de existencia y representación legal expedido por la Cámara de Comercio de su domicilio principal, con fecha no superior a treinta (30) días calendario de antelación a la fecha de cierre, donde conste que se encuentra legalmente constituida como tal y acreditar que su duración no será inferior al término de ejecución del Contrato y un (1) años más, y que su objeto social contenga las actividades que estén relacionadas con el objeto del presente proceso de selección. 
Cuando el OFERENTE obre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El representante legal de la persona jurídica, deberá anexar a la propuesta fotocopia de su cédula de ciudadanía o del documento legal que acredite su identidad.</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</si>
  <si>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</si>
  <si>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RESULTADO/PROPONENTE</t>
  </si>
  <si>
    <t>EVALUACION TECNICA</t>
  </si>
  <si>
    <t>EVALUACION DE EXPERIENCIA</t>
  </si>
  <si>
    <t>INHABILIDADES E INCOMPATIBILIDADES</t>
  </si>
  <si>
    <t xml:space="preserve">CERTIFICACIÓN DE PARAFISCALES LEY 789 DE 2002 Y LEY 828 DE 2003 </t>
  </si>
  <si>
    <t>INSCRIPCIÓN EN EL REGISTRO INTERNO DE PROVEEDORES DE LA EMPRESA</t>
  </si>
  <si>
    <t>REGISTRO UNICO TRIBUTARIO (RUT)</t>
  </si>
  <si>
    <t>ANTECEDENTES DISCIPLINARIOS DE LA PROCURADURÍA GENERAL DE LA NACIÓN</t>
  </si>
  <si>
    <t>GARANTÍA DE SERIEDAD DE LA OFERTA</t>
  </si>
  <si>
    <t>CONSORCIO O UNIÓN TEMPORAL</t>
  </si>
  <si>
    <t xml:space="preserve">PERSONAS NATURALES </t>
  </si>
  <si>
    <t>PERSONAS JURÍDICAS NACIONALES O EXTRANJERAS CON DOMICILIO O SUCURSAL EN COLOMBIA</t>
  </si>
  <si>
    <t xml:space="preserve">CARTA DE PRESENTACIÓN DE LA OFERTA </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</si>
  <si>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La Empresa, verificará en cumplimiento de lo establecido por la Ley 1238 de 2008, los antecedentes disciplinarios de los oferentes</t>
  </si>
  <si>
    <t>ANTECEDENTES JUDICIALES</t>
  </si>
  <si>
    <t>El oferente podrá presentar certificación de antecedentes judiciales expedida por autoridad competente. En caso de que el oferente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oferentes no se encuentren reportados en los registros delictivos, de acuerdo con lo previsto en el artículo 94 del Decreto 0020 de 2012.</t>
  </si>
  <si>
    <t xml:space="preserve">CERTIFICADO EXISTENCIA Y REPRESENTACIÓN LEGAL. 	</t>
  </si>
  <si>
    <t>CEDULA DE CIUDADANIA</t>
  </si>
  <si>
    <t>El oferente debe presentar COPIA LEGIBLE DE LA CEDULA DE CIUDADANIA del represéntate Legal de la sociedad o de la persona natural que presenta oferta, la cual debe estar registrada y contar con las facultades para la presentación de la oferta mediante su firma</t>
  </si>
  <si>
    <t>CERTIFICACIÓN EXPEDIDA POR LA CONTRALORÍA GENERAL DE LA REPÚBLICA</t>
  </si>
  <si>
    <t>El OFERENTE, podrá presentar certificación expedida por la Contraloría General de la República, en la cual conste que el oferente y el Representante Legal de la firma o firmas no se encuentran reportados en el Boletín de Responsables Fiscales.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en cumplimiento de lo establecido por la Contraloría General de la República mediante la Circular No. 05 del 25 de febrero de 2008, La Empresa, verificará que los oferentes no se encuentren reportados en el Boletín de Responsables Fiscales que expide la Contraloría General de la República</t>
  </si>
  <si>
    <t>NO CUMPLE</t>
  </si>
  <si>
    <r>
      <t xml:space="preserve">Si EL OFERENTE presenta propuesta en Consorcio o Unión Temporal, de conformidad con lo señalado en el artículo 7o. de la Ley 80 de 1993, deberá diligenciar debidamente los </t>
    </r>
    <r>
      <rPr>
        <b/>
        <sz val="8"/>
        <color theme="1"/>
        <rFont val="Calibri"/>
        <family val="2"/>
        <scheme val="minor"/>
      </rPr>
      <t>Formularios 2 o 3</t>
    </r>
    <r>
      <rPr>
        <sz val="8"/>
        <color theme="1"/>
        <rFont val="Calibri"/>
        <family val="2"/>
        <scheme val="minor"/>
      </rPr>
      <t xml:space="preserve"> de las presentes condiciones de contratación, especificando: </t>
    </r>
  </si>
  <si>
    <t>Vo.Bo. SANDRA MILENA CUBILLOS GONZALEZ</t>
  </si>
  <si>
    <t>Jefe Oficina  Asesora de Juridica y Contratacion</t>
  </si>
  <si>
    <t>EVALUACION FINANCIERA</t>
  </si>
  <si>
    <t>Vo. Bo RUTH MARINA NOVOA HERRERA</t>
  </si>
  <si>
    <t xml:space="preserve">NO CUMPLE </t>
  </si>
  <si>
    <t>FOLIO 1-2</t>
  </si>
  <si>
    <t>FOLIO 8-9</t>
  </si>
  <si>
    <t>FOLIO 20</t>
  </si>
  <si>
    <t xml:space="preserve">CUMPLE </t>
  </si>
  <si>
    <t>FOLIO 10-11</t>
  </si>
  <si>
    <t>INVITACION ABIERTA No. 020 DE 2023</t>
  </si>
  <si>
    <t>FOLIO 4-5</t>
  </si>
  <si>
    <t>FOLIO 6-14</t>
  </si>
  <si>
    <t>FOLIO  15</t>
  </si>
  <si>
    <t>FOLIO 16-19</t>
  </si>
  <si>
    <t>FOLIO 20-21</t>
  </si>
  <si>
    <t>FOLIO 22-23</t>
  </si>
  <si>
    <t>FOLIO 24-25</t>
  </si>
  <si>
    <t>FOLIO 26-36</t>
  </si>
  <si>
    <t>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t>
  </si>
  <si>
    <t>FOLIO 37</t>
  </si>
  <si>
    <t>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t>
  </si>
  <si>
    <t>HOJA DE VIDA DE LA FUNCIÓN PÚBLICA</t>
  </si>
  <si>
    <t>Los OFERENTES al momento de presentar su OFERTA deberán presentar la hoja de vida de la función pública de acuerdo a su naturaleza (persona jurídica o natural), la cual puede ser obtenida de la página www.funcionpublica.gov.co/descarga-de-formatos</t>
  </si>
  <si>
    <t>FOLIO 40-41</t>
  </si>
  <si>
    <t xml:space="preserve">NO APORTO </t>
  </si>
  <si>
    <t>FOLIO 3</t>
  </si>
  <si>
    <t>FOLIO 4-7</t>
  </si>
  <si>
    <t>FOLIO 12-13</t>
  </si>
  <si>
    <t>FOLIO 15-19</t>
  </si>
  <si>
    <t>FOLIO 21</t>
  </si>
  <si>
    <t>NO CUMPLE, se le solicita al oferente que lo allegue pero en todo caso que la fecha de este documento no sea posterior al de la aceptación de la oferta, tener en cuenta la clausula 2.1.2 de la invitación de la referencia.</t>
  </si>
  <si>
    <t>FOLIO 25-26</t>
  </si>
  <si>
    <t xml:space="preserve">Gerente General </t>
  </si>
  <si>
    <t>Vo. Bo Orlando Castro Rojas</t>
  </si>
  <si>
    <t>Subgerencia Administrativa</t>
  </si>
  <si>
    <t>No cumple, el oferente debe susbsanar la hoja de vida toda vez que la dirección no corresponde con la establecida en la cámara de comercio y la del RUT, por otro lado se le solicita al oferente que bajo la gravedad del juramento determine SI o NO se encuentra incurso dentro de causales de inhabilidad e incompatibilidad señalando en la parte final del documento</t>
  </si>
  <si>
    <r>
      <rPr>
        <b/>
        <sz val="14"/>
        <color theme="1"/>
        <rFont val="Calibri (Cuerpo)"/>
      </rPr>
      <t>DISCOVERY</t>
    </r>
    <r>
      <rPr>
        <b/>
        <sz val="12"/>
        <color theme="1"/>
        <rFont val="Calibri"/>
        <family val="2"/>
        <scheme val="minor"/>
      </rPr>
      <t xml:space="preserve">
</t>
    </r>
    <r>
      <rPr>
        <sz val="12"/>
        <color theme="1"/>
        <rFont val="Calibri"/>
        <family val="2"/>
        <scheme val="minor"/>
      </rPr>
      <t>Nit: 830.014.795-9</t>
    </r>
  </si>
  <si>
    <r>
      <rPr>
        <b/>
        <sz val="14"/>
        <color theme="1"/>
        <rFont val="Calibri (Cuerpo)"/>
      </rPr>
      <t>APICOM</t>
    </r>
    <r>
      <rPr>
        <b/>
        <sz val="12"/>
        <color theme="1"/>
        <rFont val="Calibri"/>
        <family val="2"/>
        <scheme val="minor"/>
      </rPr>
      <t xml:space="preserve">
</t>
    </r>
    <r>
      <rPr>
        <sz val="12"/>
        <color theme="1"/>
        <rFont val="Calibri"/>
        <family val="2"/>
        <scheme val="minor"/>
      </rPr>
      <t>Nit: 830.105.984-5</t>
    </r>
  </si>
  <si>
    <t>OFERENTES</t>
  </si>
  <si>
    <t xml:space="preserve"> VERIFICACIÓN EVALUACIÓN 
TOTAL DE PUNTOS ENTREGADOS</t>
  </si>
  <si>
    <t>TOTAL PUNTOS</t>
  </si>
  <si>
    <r>
      <t xml:space="preserve">25
</t>
    </r>
    <r>
      <rPr>
        <sz val="11"/>
        <color theme="1"/>
        <rFont val="Arial"/>
        <family val="2"/>
      </rPr>
      <t>Pág. 269-274</t>
    </r>
  </si>
  <si>
    <r>
      <t xml:space="preserve">25
</t>
    </r>
    <r>
      <rPr>
        <sz val="11"/>
        <color theme="1"/>
        <rFont val="Arial"/>
        <family val="2"/>
      </rPr>
      <t>Pág. 35-57</t>
    </r>
  </si>
  <si>
    <t>Aplica para las políticas: Ambiental, Seguridad y Salud en el Trabajo y Gestión de la Calidad.</t>
  </si>
  <si>
    <t>Políticas de la empresa.</t>
  </si>
  <si>
    <r>
      <t xml:space="preserve">25
</t>
    </r>
    <r>
      <rPr>
        <sz val="11"/>
        <color theme="1"/>
        <rFont val="Arial"/>
        <family val="2"/>
      </rPr>
      <t>Pág. 268</t>
    </r>
  </si>
  <si>
    <t>Mayor (&gt;) al requisito de la especificación técnica. Aplica a las UPS.</t>
  </si>
  <si>
    <t>Garantía.</t>
  </si>
  <si>
    <r>
      <t xml:space="preserve">25
</t>
    </r>
    <r>
      <rPr>
        <sz val="11"/>
        <color theme="1"/>
        <rFont val="Arial"/>
        <family val="2"/>
      </rPr>
      <t>Pág. 267</t>
    </r>
  </si>
  <si>
    <r>
      <rPr>
        <b/>
        <sz val="12"/>
        <color theme="1"/>
        <rFont val="Arial"/>
        <family val="2"/>
      </rPr>
      <t xml:space="preserve">25
</t>
    </r>
    <r>
      <rPr>
        <sz val="12"/>
        <color theme="1"/>
        <rFont val="Arial"/>
        <family val="2"/>
      </rPr>
      <t>Pág. 82</t>
    </r>
  </si>
  <si>
    <t>Elemento diferenciador en calidad y tiempos. Mayor (&gt;) al requisito solicitado.</t>
  </si>
  <si>
    <t>Servicios ofertados.</t>
  </si>
  <si>
    <r>
      <t xml:space="preserve">15
</t>
    </r>
    <r>
      <rPr>
        <sz val="11"/>
        <color theme="1"/>
        <rFont val="Arial"/>
        <family val="2"/>
      </rPr>
      <t>Pág. 265</t>
    </r>
  </si>
  <si>
    <t>Mayor (&gt;) al requisito de la especificación técnica.</t>
  </si>
  <si>
    <t>En tres (3) o más especificaciones técnicas de las UPS.</t>
  </si>
  <si>
    <t>En dos (2) especificaciones técnicas de las UPS.</t>
  </si>
  <si>
    <t>En una (1) especificación técnica de las UPS.</t>
  </si>
  <si>
    <t>DISCOVERY</t>
  </si>
  <si>
    <t>APICOM</t>
  </si>
  <si>
    <t>CONDICIÓN</t>
  </si>
  <si>
    <t>TIPO</t>
  </si>
  <si>
    <t>EVALUACIÓN</t>
  </si>
  <si>
    <t>VALOR AGREGADO</t>
  </si>
  <si>
    <r>
      <t xml:space="preserve">30
</t>
    </r>
    <r>
      <rPr>
        <sz val="11"/>
        <color theme="1"/>
        <rFont val="Arial"/>
        <family val="2"/>
      </rPr>
      <t>Pág. 264</t>
    </r>
  </si>
  <si>
    <r>
      <rPr>
        <b/>
        <sz val="12"/>
        <color theme="1"/>
        <rFont val="Calibri (Cuerpo)"/>
      </rPr>
      <t>0</t>
    </r>
    <r>
      <rPr>
        <sz val="11"/>
        <color theme="1"/>
        <rFont val="Calibri"/>
        <family val="2"/>
        <scheme val="minor"/>
      </rPr>
      <t xml:space="preserve">
</t>
    </r>
    <r>
      <rPr>
        <sz val="7"/>
        <color theme="1"/>
        <rFont val="Calibri (Cuerpo)"/>
      </rPr>
      <t>no anexa certificación</t>
    </r>
  </si>
  <si>
    <r>
      <rPr>
        <b/>
        <sz val="11"/>
        <color theme="1"/>
        <rFont val="Arial"/>
        <family val="2"/>
      </rPr>
      <t>Tiempo de entrega</t>
    </r>
    <r>
      <rPr>
        <sz val="11"/>
        <color theme="1"/>
        <rFont val="Arial"/>
        <family val="2"/>
      </rPr>
      <t xml:space="preserve">
Certificación del proponente con firma del representante legal donde se compromete a la entrega de los sistemas ininterrumpidos de energía (UPS) en diez (10) días calendario.</t>
    </r>
  </si>
  <si>
    <r>
      <t xml:space="preserve">20
</t>
    </r>
    <r>
      <rPr>
        <sz val="11"/>
        <color theme="1"/>
        <rFont val="Arial"/>
        <family val="2"/>
      </rPr>
      <t>Pág. 262</t>
    </r>
  </si>
  <si>
    <r>
      <rPr>
        <b/>
        <sz val="11"/>
        <color theme="1"/>
        <rFont val="Arial"/>
        <family val="2"/>
      </rPr>
      <t>Certificado de distribución autorizado</t>
    </r>
    <r>
      <rPr>
        <sz val="11"/>
        <color theme="1"/>
        <rFont val="Arial"/>
        <family val="2"/>
      </rPr>
      <t xml:space="preserve">
El certificado de distribuidor autorizado, expedido por el fabricante y/o mayorista en Colombia, la cual no podrá tener fecha de expedición de más de 30 días contados a partir de la fecha de cierre del presente proceso de selección.</t>
    </r>
  </si>
  <si>
    <t>Disponer de un (1) ingeniero certificado por el fabricante y demás elementos necesarios para garantizar la óptima instalación y puesta en funcionamiento de los dispositivos objeto del contrato.</t>
  </si>
  <si>
    <r>
      <t xml:space="preserve">50
</t>
    </r>
    <r>
      <rPr>
        <sz val="11"/>
        <color theme="1"/>
        <rFont val="Arial"/>
        <family val="2"/>
      </rPr>
      <t>Pág. 261</t>
    </r>
  </si>
  <si>
    <t>Disponer de dos (2) ingenieros certificados por el fabricante y demás elementos necesarios para garantizar la óptima instalación y puesta en funcionamiento de los dispositivos objeto del contrato.</t>
  </si>
  <si>
    <t>DESCRIPCIÓN INGENIEROS CERTIFICADOS POR EL FABRICANTE</t>
  </si>
  <si>
    <r>
      <t xml:space="preserve">30
</t>
    </r>
    <r>
      <rPr>
        <sz val="11"/>
        <color theme="1"/>
        <rFont val="Arial"/>
        <family val="2"/>
      </rPr>
      <t>Pág. 237</t>
    </r>
  </si>
  <si>
    <r>
      <t xml:space="preserve">30
</t>
    </r>
    <r>
      <rPr>
        <sz val="11"/>
        <color theme="1"/>
        <rFont val="Arial"/>
        <family val="2"/>
      </rPr>
      <t>Pág. 73</t>
    </r>
  </si>
  <si>
    <r>
      <rPr>
        <b/>
        <sz val="11"/>
        <color theme="1"/>
        <rFont val="Arial"/>
        <family val="2"/>
      </rPr>
      <t xml:space="preserve">Certificado de vigencia y validez de la matricula </t>
    </r>
    <r>
      <rPr>
        <sz val="11"/>
        <color theme="1"/>
        <rFont val="Arial"/>
        <family val="2"/>
      </rPr>
      <t xml:space="preserve">
Certificar mediante copia la vigencia y validez de la matrícula profesional, otorgada por el Consejo profesional de Ingenierías eléctrica, mecánica y profesionales afines.</t>
    </r>
  </si>
  <si>
    <r>
      <t xml:space="preserve">30
</t>
    </r>
    <r>
      <rPr>
        <sz val="11"/>
        <color theme="1"/>
        <rFont val="Arial"/>
        <family val="2"/>
      </rPr>
      <t>Pág. 185</t>
    </r>
  </si>
  <si>
    <r>
      <t xml:space="preserve">30
</t>
    </r>
    <r>
      <rPr>
        <sz val="11"/>
        <color theme="1"/>
        <rFont val="Arial"/>
        <family val="2"/>
      </rPr>
      <t>Pág. 64</t>
    </r>
  </si>
  <si>
    <r>
      <rPr>
        <b/>
        <sz val="11"/>
        <color theme="1"/>
        <rFont val="Arial"/>
        <family val="2"/>
      </rPr>
      <t>Matrícula profesional como ingeniero eléctrico</t>
    </r>
    <r>
      <rPr>
        <sz val="11"/>
        <color theme="1"/>
        <rFont val="Arial"/>
        <family val="2"/>
      </rPr>
      <t xml:space="preserve">
Certificar mediante copia la matrícula profesional para ejercer la ingeniería eléctrica en Colombia, otorgada por el Consejo profesional de Ingenierías eléctrica, mecánica y profesiones afines.</t>
    </r>
  </si>
  <si>
    <r>
      <t xml:space="preserve">40
</t>
    </r>
    <r>
      <rPr>
        <sz val="11"/>
        <color theme="1"/>
        <rFont val="Arial"/>
        <family val="2"/>
      </rPr>
      <t>Pág. 194-236</t>
    </r>
  </si>
  <si>
    <r>
      <rPr>
        <b/>
        <sz val="11"/>
        <color theme="1"/>
        <rFont val="Arial"/>
        <family val="2"/>
      </rPr>
      <t>Experiencia</t>
    </r>
    <r>
      <rPr>
        <sz val="11"/>
        <color theme="1"/>
        <rFont val="Arial"/>
        <family val="2"/>
      </rPr>
      <t xml:space="preserve">
Certificar la experiencia laboral demostrando trayectoria en esta actividad de más de diez (10) años, a partir de la expedición del título.</t>
    </r>
  </si>
  <si>
    <t>DESCRIPCIÓN INGENIERO ELÉCTRICO</t>
  </si>
  <si>
    <r>
      <t xml:space="preserve">10
</t>
    </r>
    <r>
      <rPr>
        <sz val="11"/>
        <color theme="1"/>
        <rFont val="Arial"/>
        <family val="2"/>
      </rPr>
      <t>Pág. 260</t>
    </r>
  </si>
  <si>
    <r>
      <rPr>
        <b/>
        <sz val="11"/>
        <color theme="1"/>
        <rFont val="Arial"/>
        <family val="2"/>
      </rPr>
      <t>Acreditación como auditor interno en el Sistema de Gestión ISO 45001</t>
    </r>
    <r>
      <rPr>
        <sz val="11"/>
        <color theme="1"/>
        <rFont val="Arial"/>
        <family val="2"/>
      </rPr>
      <t xml:space="preserve">
Acreditar mediante copia del certificado en auditoría interna del Sistema de Gestión de Salud y Seguridad en el Trabajo ISO 45001 con experiencia mínima de dos (2) años.</t>
    </r>
  </si>
  <si>
    <r>
      <t xml:space="preserve">10
</t>
    </r>
    <r>
      <rPr>
        <sz val="11"/>
        <color theme="1"/>
        <rFont val="Arial"/>
        <family val="2"/>
      </rPr>
      <t>Pág. 253-259</t>
    </r>
  </si>
  <si>
    <r>
      <rPr>
        <b/>
        <sz val="11"/>
        <color theme="1"/>
        <rFont val="Arial"/>
        <family val="2"/>
      </rPr>
      <t>Experiencia</t>
    </r>
    <r>
      <rPr>
        <sz val="11"/>
        <color theme="1"/>
        <rFont val="Arial"/>
        <family val="2"/>
      </rPr>
      <t xml:space="preserve">
Experiencia mínima de CINCO (5) años en cargos operativos y logísticos en empresas industriales atendiendo contratos similares, su vinculación se comprobará mediante copia de las respectivas afiliaciones y copia de las planillas de pago al sistema de seguridad social.</t>
    </r>
  </si>
  <si>
    <r>
      <t xml:space="preserve">10
</t>
    </r>
    <r>
      <rPr>
        <sz val="11"/>
        <color theme="1"/>
        <rFont val="Arial"/>
        <family val="2"/>
      </rPr>
      <t>Pág. 251-252</t>
    </r>
  </si>
  <si>
    <r>
      <t xml:space="preserve">10
</t>
    </r>
    <r>
      <rPr>
        <sz val="11"/>
        <color theme="1"/>
        <rFont val="Arial"/>
        <family val="2"/>
      </rPr>
      <t>Pág. 32</t>
    </r>
  </si>
  <si>
    <r>
      <rPr>
        <b/>
        <sz val="11"/>
        <color theme="1"/>
        <rFont val="Arial"/>
        <family val="2"/>
      </rPr>
      <t>Licencia en Seguridad y Salud en el Trabajo</t>
    </r>
    <r>
      <rPr>
        <sz val="11"/>
        <color theme="1"/>
        <rFont val="Arial"/>
        <family val="2"/>
      </rPr>
      <t xml:space="preserve">
Certificar mediante copia la licencia vigente en Seguridad y Salud en el Trabajo, otorgada por el ente autorizado para ello. Debe demostrar trayectoria en esta actividad de más de cinco (5) años, a partir de la expedición de la licencia.</t>
    </r>
  </si>
  <si>
    <t>Certificar mediante copia el título de especialista en otras áreas afines y acta de grado otorgado por una institución de educación superior reconocido por el Ministerio de Educación Nacional.</t>
  </si>
  <si>
    <r>
      <rPr>
        <b/>
        <sz val="12"/>
        <color theme="1"/>
        <rFont val="Calibri (Cuerpo)"/>
      </rPr>
      <t>10</t>
    </r>
    <r>
      <rPr>
        <sz val="11"/>
        <color theme="1"/>
        <rFont val="Calibri"/>
        <family val="2"/>
        <scheme val="minor"/>
      </rPr>
      <t xml:space="preserve">
Pág. 243</t>
    </r>
  </si>
  <si>
    <r>
      <rPr>
        <b/>
        <sz val="11"/>
        <color theme="1"/>
        <rFont val="Arial"/>
        <family val="2"/>
      </rPr>
      <t>Especializaciones</t>
    </r>
    <r>
      <rPr>
        <sz val="11"/>
        <color theme="1"/>
        <rFont val="Arial"/>
        <family val="2"/>
      </rPr>
      <t xml:space="preserve">
Certificar mediante copia el título de especialista en Gestión de la Seguridad y Salud en el Trabajo y acta de grado otorgado por una institución de educación superior reconocido por el Ministerio de Educación Nacional. Debe demostrar trayectoria en esta actividad de más de cuatro (4) años, a partir de la expedición del título.</t>
    </r>
  </si>
  <si>
    <t>DESCRIPCIÓN ADMINISTRADOR EN SEGURIDAD Y SALUD EN EL TRABAJO</t>
  </si>
  <si>
    <r>
      <rPr>
        <b/>
        <sz val="12"/>
        <color theme="1"/>
        <rFont val="Calibri (Cuerpo)"/>
      </rPr>
      <t>25</t>
    </r>
    <r>
      <rPr>
        <sz val="11"/>
        <color theme="1"/>
        <rFont val="Calibri"/>
        <family val="2"/>
        <scheme val="minor"/>
      </rPr>
      <t xml:space="preserve">
Pág. 245</t>
    </r>
  </si>
  <si>
    <r>
      <rPr>
        <b/>
        <sz val="11"/>
        <color theme="1"/>
        <rFont val="Arial"/>
        <family val="2"/>
      </rPr>
      <t>Conocimiento avanzado</t>
    </r>
    <r>
      <rPr>
        <sz val="11"/>
        <color theme="1"/>
        <rFont val="Arial"/>
        <family val="2"/>
      </rPr>
      <t xml:space="preserve">
Certificaciones complementarias en la industria de TI (tecnología de la Información). Certificar mediante constancias de los fabricantes de tecnología. </t>
    </r>
  </si>
  <si>
    <r>
      <rPr>
        <b/>
        <sz val="12"/>
        <color theme="1"/>
        <rFont val="Calibri (Cuerpo)"/>
      </rPr>
      <t>25</t>
    </r>
    <r>
      <rPr>
        <sz val="11"/>
        <color theme="1"/>
        <rFont val="Calibri"/>
        <family val="2"/>
        <scheme val="minor"/>
      </rPr>
      <t xml:space="preserve">
Pág. 246-248</t>
    </r>
  </si>
  <si>
    <r>
      <rPr>
        <b/>
        <sz val="11"/>
        <color theme="1"/>
        <rFont val="Arial"/>
        <family val="2"/>
      </rPr>
      <t>Experiencia</t>
    </r>
    <r>
      <rPr>
        <sz val="11"/>
        <color theme="1"/>
        <rFont val="Arial"/>
        <family val="2"/>
      </rPr>
      <t xml:space="preserve">
Experiencia mínima de doce (12) años en la industria de TI, gestionando proyectos, canales de distribución y dirigiendo unidades de negocio.
Certificar mediante constancias laborales la experiencia igual o superior a 12 años.</t>
    </r>
  </si>
  <si>
    <r>
      <rPr>
        <b/>
        <sz val="12"/>
        <color theme="1"/>
        <rFont val="Calibri (Cuerpo)"/>
      </rPr>
      <t>25</t>
    </r>
    <r>
      <rPr>
        <sz val="11"/>
        <color theme="1"/>
        <rFont val="Calibri"/>
        <family val="2"/>
        <scheme val="minor"/>
      </rPr>
      <t xml:space="preserve">
Pág. 244</t>
    </r>
  </si>
  <si>
    <r>
      <rPr>
        <b/>
        <sz val="11"/>
        <color theme="1"/>
        <rFont val="Arial"/>
        <family val="2"/>
      </rPr>
      <t>Otros Estudios</t>
    </r>
    <r>
      <rPr>
        <sz val="11"/>
        <color theme="1"/>
        <rFont val="Arial"/>
        <family val="2"/>
      </rPr>
      <t xml:space="preserve">
En el liderazgo y desarrollo comercial de proyectos directos e indirectos para las tecnologías de información, o afines. 
Certificar mediante copia el título de diplomado o especialización o maestría otorgado por una institución de educación superior acreditada por el Ministerio de Educación Nacional.</t>
    </r>
  </si>
  <si>
    <r>
      <rPr>
        <b/>
        <sz val="12"/>
        <color theme="1"/>
        <rFont val="Calibri (Cuerpo)"/>
      </rPr>
      <t>25</t>
    </r>
    <r>
      <rPr>
        <sz val="11"/>
        <color theme="1"/>
        <rFont val="Calibri"/>
        <family val="2"/>
        <scheme val="minor"/>
      </rPr>
      <t xml:space="preserve">
Pág. 243</t>
    </r>
  </si>
  <si>
    <r>
      <rPr>
        <b/>
        <sz val="11"/>
        <color theme="1"/>
        <rFont val="Arial"/>
        <family val="2"/>
      </rPr>
      <t>Formación Profesional en administración de empresas</t>
    </r>
    <r>
      <rPr>
        <sz val="11"/>
        <color theme="1"/>
        <rFont val="Arial"/>
        <family val="2"/>
      </rPr>
      <t xml:space="preserve">
Certificar mediante copia el título Profesional Universitario y acta de grado otorgado por una institución de educación superior acreditada por el Ministerio de Educación Nacional.</t>
    </r>
  </si>
  <si>
    <t>DESCRIPCIÓN COORDINADOR DE PROYECTO</t>
  </si>
  <si>
    <t>3.2.1 PUNTAJE ADICIONAL</t>
  </si>
  <si>
    <r>
      <t xml:space="preserve">OBJETO: </t>
    </r>
    <r>
      <rPr>
        <b/>
        <sz val="11"/>
        <rFont val="Arial"/>
        <family val="2"/>
      </rPr>
      <t>ADQUISICIÓN DE DOS (2) SISTEMAS DE ALIMENTACIÓN ININTERRUMPIDA DE ENERGÍA (UPS) Y SU PUESTA EN FUNCIONAMIENTO PARA EL DESARROLLO DE PROCESOS EN LA EMPRESA DE LICORES DE CUNDINAMARCA -ELC-</t>
    </r>
  </si>
  <si>
    <t xml:space="preserve">EVALUACIÓN 14/09/2023  </t>
  </si>
  <si>
    <t>INVITACIÓN ABIERTA No. 020 DE 2023</t>
  </si>
  <si>
    <t>EMPRESA DE LICORES DE CUNDINAMARCA</t>
  </si>
  <si>
    <r>
      <rPr>
        <b/>
        <sz val="11"/>
        <color theme="1"/>
        <rFont val="Arial"/>
        <family val="2"/>
      </rPr>
      <t>CUMPLE</t>
    </r>
    <r>
      <rPr>
        <sz val="11"/>
        <color theme="1"/>
        <rFont val="Arial"/>
        <family val="2"/>
      </rPr>
      <t xml:space="preserve">
Pág. 240-242</t>
    </r>
  </si>
  <si>
    <r>
      <rPr>
        <b/>
        <sz val="11"/>
        <color theme="1"/>
        <rFont val="Arial"/>
        <family val="2"/>
      </rPr>
      <t>CUMPLE</t>
    </r>
    <r>
      <rPr>
        <sz val="11"/>
        <color theme="1"/>
        <rFont val="Arial"/>
        <family val="2"/>
      </rPr>
      <t xml:space="preserve">
Pág. 28-31</t>
    </r>
  </si>
  <si>
    <t>Hace parte de la propuesta la experiencia en el presente proceso y se tendrá como experiencia mínima del proponente la acreditación de dos (2) contratos suscritos y ejecutados, igual o superior al 100% del presupuesto estimado para el proceso…</t>
  </si>
  <si>
    <t>DESCRIPCIÓN</t>
  </si>
  <si>
    <t>3.2. EXPERIENCIA REQUERIDA</t>
  </si>
  <si>
    <r>
      <rPr>
        <b/>
        <sz val="12"/>
        <color theme="1"/>
        <rFont val="Calibri (Cuerpo)"/>
      </rPr>
      <t>CUMPLE</t>
    </r>
    <r>
      <rPr>
        <sz val="11"/>
        <color theme="1"/>
        <rFont val="Calibri"/>
        <family val="2"/>
        <scheme val="minor"/>
      </rPr>
      <t xml:space="preserve">
Pág. 239</t>
    </r>
  </si>
  <si>
    <r>
      <rPr>
        <b/>
        <sz val="11"/>
        <color theme="1"/>
        <rFont val="Arial"/>
        <family val="2"/>
      </rPr>
      <t>Certificado de vigencia</t>
    </r>
    <r>
      <rPr>
        <sz val="11"/>
        <color theme="1"/>
        <rFont val="Arial"/>
        <family val="2"/>
      </rPr>
      <t xml:space="preserve">
Certificar mediante copia la matrícula, otorgada por el Consejo Nacional de Técnicos Electricistas.</t>
    </r>
  </si>
  <si>
    <r>
      <rPr>
        <b/>
        <sz val="12"/>
        <color theme="1"/>
        <rFont val="Calibri (Cuerpo)"/>
      </rPr>
      <t>CUMPLE</t>
    </r>
    <r>
      <rPr>
        <sz val="11"/>
        <color theme="1"/>
        <rFont val="Calibri"/>
        <family val="2"/>
        <scheme val="minor"/>
      </rPr>
      <t xml:space="preserve">
Pág. 238</t>
    </r>
  </si>
  <si>
    <r>
      <rPr>
        <b/>
        <sz val="11"/>
        <color theme="1"/>
        <rFont val="Arial"/>
        <family val="2"/>
      </rPr>
      <t>3.	TÉCNICO ELECTRICISTA</t>
    </r>
    <r>
      <rPr>
        <sz val="11"/>
        <color theme="1"/>
        <rFont val="Arial"/>
        <family val="2"/>
      </rPr>
      <t xml:space="preserve">
Formación profesional: Certificar mediante copia el título de técnico eléctrico otorgado por una institución reconocida.</t>
    </r>
  </si>
  <si>
    <r>
      <rPr>
        <b/>
        <sz val="12"/>
        <color theme="1"/>
        <rFont val="Calibri (Cuerpo)"/>
      </rPr>
      <t>CUMPLE</t>
    </r>
    <r>
      <rPr>
        <sz val="11"/>
        <color theme="1"/>
        <rFont val="Calibri"/>
        <family val="2"/>
        <scheme val="minor"/>
      </rPr>
      <t xml:space="preserve">
Pág. 237</t>
    </r>
  </si>
  <si>
    <r>
      <rPr>
        <b/>
        <sz val="12"/>
        <color theme="1"/>
        <rFont val="Calibri (Cuerpo)"/>
      </rPr>
      <t>CUMPLE</t>
    </r>
    <r>
      <rPr>
        <sz val="11"/>
        <color theme="1"/>
        <rFont val="Calibri"/>
        <family val="2"/>
        <scheme val="minor"/>
      </rPr>
      <t xml:space="preserve">
Pág. 73</t>
    </r>
  </si>
  <si>
    <r>
      <rPr>
        <b/>
        <sz val="11"/>
        <color theme="1"/>
        <rFont val="Arial"/>
        <family val="2"/>
      </rPr>
      <t>Certificado de vigencia y validez de la matricula profesional.</t>
    </r>
    <r>
      <rPr>
        <sz val="11"/>
        <color theme="1"/>
        <rFont val="Arial"/>
        <family val="2"/>
      </rPr>
      <t xml:space="preserve">
Certificar mediante copia la vigencia y validez de la matrícula profesional, otorgada por el Consejo profesional de Ingenierías eléctrica, mecánica y profesionales afines.</t>
    </r>
  </si>
  <si>
    <r>
      <rPr>
        <b/>
        <sz val="12"/>
        <color theme="1"/>
        <rFont val="Calibri (Cuerpo)"/>
      </rPr>
      <t>CUMPLE</t>
    </r>
    <r>
      <rPr>
        <sz val="11"/>
        <color theme="1"/>
        <rFont val="Calibri"/>
        <family val="2"/>
        <scheme val="minor"/>
      </rPr>
      <t xml:space="preserve">
Pág. 185</t>
    </r>
  </si>
  <si>
    <r>
      <rPr>
        <b/>
        <sz val="12"/>
        <color theme="1"/>
        <rFont val="Calibri (Cuerpo)"/>
      </rPr>
      <t>CUMPLE</t>
    </r>
    <r>
      <rPr>
        <sz val="11"/>
        <color theme="1"/>
        <rFont val="Calibri"/>
        <family val="2"/>
        <scheme val="minor"/>
      </rPr>
      <t xml:space="preserve">
Pág. 64</t>
    </r>
  </si>
  <si>
    <r>
      <rPr>
        <b/>
        <sz val="11"/>
        <color theme="1"/>
        <rFont val="Arial"/>
        <family val="2"/>
      </rPr>
      <t>Matrícula profesional como ingeniero eléctrico:</t>
    </r>
    <r>
      <rPr>
        <sz val="11"/>
        <color theme="1"/>
        <rFont val="Arial"/>
        <family val="2"/>
      </rPr>
      <t xml:space="preserve">
Certificar mediante copia la matrícula profesional para ejercer la ingeniería eléctrica en Colombia, otorgada por el Consejo profesional de Ingenierías eléctrica, mecánica y profesiones afines.</t>
    </r>
  </si>
  <si>
    <r>
      <rPr>
        <b/>
        <sz val="12"/>
        <color theme="1"/>
        <rFont val="Calibri (Cuerpo)"/>
      </rPr>
      <t>CUMPLE</t>
    </r>
    <r>
      <rPr>
        <sz val="11"/>
        <color theme="1"/>
        <rFont val="Calibri"/>
        <family val="2"/>
        <scheme val="minor"/>
      </rPr>
      <t xml:space="preserve">
Pág. 182</t>
    </r>
  </si>
  <si>
    <r>
      <rPr>
        <b/>
        <sz val="11"/>
        <color theme="1"/>
        <rFont val="Arial"/>
        <family val="2"/>
      </rPr>
      <t>2.	INGENIERO ELÉCTRICO</t>
    </r>
    <r>
      <rPr>
        <sz val="11"/>
        <color theme="1"/>
        <rFont val="Arial"/>
        <family val="2"/>
      </rPr>
      <t xml:space="preserve">
Certificar mediante copia el título Profesional Universitario y acta de grado otorgado por una institución de educación superior reconocida por el Ministerio de Educación Nacional.</t>
    </r>
  </si>
  <si>
    <r>
      <rPr>
        <b/>
        <sz val="12"/>
        <color theme="1"/>
        <rFont val="Calibri (Cuerpo)"/>
      </rPr>
      <t>CUMPLE</t>
    </r>
    <r>
      <rPr>
        <sz val="11"/>
        <color theme="1"/>
        <rFont val="Calibri"/>
        <family val="2"/>
        <scheme val="minor"/>
      </rPr>
      <t xml:space="preserve">
Pág. 173</t>
    </r>
  </si>
  <si>
    <r>
      <rPr>
        <b/>
        <sz val="12"/>
        <color theme="1"/>
        <rFont val="Calibri (Cuerpo)"/>
      </rPr>
      <t>CUMPLE</t>
    </r>
    <r>
      <rPr>
        <sz val="11"/>
        <color theme="1"/>
        <rFont val="Calibri"/>
        <family val="2"/>
        <scheme val="minor"/>
      </rPr>
      <t xml:space="preserve">
Pág. 34</t>
    </r>
  </si>
  <si>
    <r>
      <rPr>
        <b/>
        <sz val="11"/>
        <color theme="1"/>
        <rFont val="Arial"/>
        <family val="2"/>
      </rPr>
      <t>Curso de capacitación virtual de cincuenta (50) horas.</t>
    </r>
    <r>
      <rPr>
        <sz val="11"/>
        <color theme="1"/>
        <rFont val="Arial"/>
        <family val="2"/>
      </rPr>
      <t xml:space="preserve">
Requerido por la institución de educación superior para otorgar el título profesional y certificado por el SENA o una ARL (debe corresponder al año de graduación como profesional).</t>
    </r>
  </si>
  <si>
    <r>
      <rPr>
        <b/>
        <sz val="12"/>
        <color theme="1"/>
        <rFont val="Calibri (Cuerpo)"/>
      </rPr>
      <t>CUMPLE</t>
    </r>
    <r>
      <rPr>
        <sz val="11"/>
        <color theme="1"/>
        <rFont val="Calibri"/>
        <family val="2"/>
        <scheme val="minor"/>
      </rPr>
      <t xml:space="preserve">
Pág. 171,172 y 249</t>
    </r>
  </si>
  <si>
    <r>
      <rPr>
        <b/>
        <sz val="11"/>
        <color theme="1"/>
        <rFont val="Arial"/>
        <family val="2"/>
      </rPr>
      <t>1.	ADMINISTRADOR EN SEGURIDAD Y SALUD EN EL TRABAJO.</t>
    </r>
    <r>
      <rPr>
        <sz val="11"/>
        <color theme="1"/>
        <rFont val="Arial"/>
        <family val="2"/>
      </rPr>
      <t xml:space="preserve">
Certificar mediante copia el título Profesional Universitario y acta de grado otorgado por una institución de educación superior acreditada por el Ministerio de Educación Nacional.</t>
    </r>
  </si>
  <si>
    <t xml:space="preserve">3. PERFILES PROFESIONALES REQUERIDOS PARA EL CUMPLIMIENTO DEL SUMINISTRO E INSTALACIÓN DE LAS UPS </t>
  </si>
  <si>
    <t>Los equipos que se suministren deben ser de marcas reconocidas y registradas a nivel nacional e internacional con antigüedad mínimo de 10 años y con permanencia en el mercado no menor a 2 años, que cuenten con centros de servicios autorizados en Colombia.</t>
  </si>
  <si>
    <r>
      <rPr>
        <b/>
        <sz val="12"/>
        <color theme="1"/>
        <rFont val="Calibri (Cuerpo)"/>
      </rPr>
      <t>CUMPLE</t>
    </r>
    <r>
      <rPr>
        <sz val="11"/>
        <color theme="1"/>
        <rFont val="Calibri"/>
        <family val="2"/>
        <scheme val="minor"/>
      </rPr>
      <t xml:space="preserve">
Pág. 162</t>
    </r>
  </si>
  <si>
    <t>Certificación TL 9000 - HV del fabricante.</t>
  </si>
  <si>
    <r>
      <rPr>
        <b/>
        <sz val="12"/>
        <color theme="1"/>
        <rFont val="Calibri (Cuerpo)"/>
      </rPr>
      <t>CUMPLE</t>
    </r>
    <r>
      <rPr>
        <sz val="11"/>
        <color theme="1"/>
        <rFont val="Calibri"/>
        <family val="2"/>
        <scheme val="minor"/>
      </rPr>
      <t xml:space="preserve">
Pág. 168</t>
    </r>
  </si>
  <si>
    <t>Certificación ISO IEC 45001 del fabricante.</t>
  </si>
  <si>
    <r>
      <rPr>
        <b/>
        <sz val="12"/>
        <color theme="1"/>
        <rFont val="Calibri (Cuerpo)"/>
      </rPr>
      <t>CUMPLE</t>
    </r>
    <r>
      <rPr>
        <sz val="11"/>
        <color theme="1"/>
        <rFont val="Calibri"/>
        <family val="2"/>
        <scheme val="minor"/>
      </rPr>
      <t xml:space="preserve">
Pág. 164</t>
    </r>
  </si>
  <si>
    <t>Certificación ISO IEC 14001 del fabricante.</t>
  </si>
  <si>
    <r>
      <rPr>
        <b/>
        <sz val="12"/>
        <color theme="1"/>
        <rFont val="Calibri (Cuerpo)"/>
      </rPr>
      <t>CUMPLE</t>
    </r>
    <r>
      <rPr>
        <sz val="11"/>
        <color theme="1"/>
        <rFont val="Calibri"/>
        <family val="2"/>
        <scheme val="minor"/>
      </rPr>
      <t xml:space="preserve">
Pág. 169</t>
    </r>
  </si>
  <si>
    <t>Certificación ISO IEC 9001 del fabricante.</t>
  </si>
  <si>
    <t>Cumplir con requisitos actuales de funcionamiento para UPS seguros de alto rendimiento.</t>
  </si>
  <si>
    <r>
      <rPr>
        <b/>
        <sz val="12"/>
        <color theme="1"/>
        <rFont val="Calibri (Cuerpo)"/>
      </rPr>
      <t>CUMPLE</t>
    </r>
    <r>
      <rPr>
        <sz val="11"/>
        <color theme="1"/>
        <rFont val="Calibri"/>
        <family val="2"/>
        <scheme val="minor"/>
      </rPr>
      <t xml:space="preserve">
Pág. 159</t>
    </r>
  </si>
  <si>
    <t>Certificación antisísmica y OSHPD.</t>
  </si>
  <si>
    <r>
      <rPr>
        <b/>
        <sz val="12"/>
        <color theme="1"/>
        <rFont val="Calibri (Cuerpo)"/>
      </rPr>
      <t>CUMPLE</t>
    </r>
    <r>
      <rPr>
        <sz val="11"/>
        <color theme="1"/>
        <rFont val="Calibri"/>
        <family val="2"/>
        <scheme val="minor"/>
      </rPr>
      <t xml:space="preserve">
Pág. 156</t>
    </r>
  </si>
  <si>
    <t>Contar con certificación ENERGY STAR.</t>
  </si>
  <si>
    <r>
      <rPr>
        <b/>
        <sz val="12"/>
        <color theme="1"/>
        <rFont val="Calibri (Cuerpo)"/>
      </rPr>
      <t>CUMPLE</t>
    </r>
    <r>
      <rPr>
        <sz val="11"/>
        <color theme="1"/>
        <rFont val="Calibri"/>
        <family val="2"/>
        <scheme val="minor"/>
      </rPr>
      <t xml:space="preserve">
Pág. 139</t>
    </r>
  </si>
  <si>
    <t>Certificación UL 1778, UL 924 y CSA.</t>
  </si>
  <si>
    <t>Certificaciones de los laboratorios</t>
  </si>
  <si>
    <r>
      <t xml:space="preserve">Las UPS deben cumplir con los estándares internacionales de seguridad y calidad, así: </t>
    </r>
    <r>
      <rPr>
        <sz val="9"/>
        <color theme="1"/>
        <rFont val="Arial"/>
        <family val="2"/>
      </rPr>
      <t>Para demostrar el cumplimiento de los estándares internacionales, el proponente entregará las certificaciones de los laboratorios respectivos, dónde se evidencie su implementación en las UPS ofertadas.</t>
    </r>
  </si>
  <si>
    <r>
      <rPr>
        <b/>
        <sz val="12"/>
        <color theme="1"/>
        <rFont val="Calibri (Cuerpo)"/>
      </rPr>
      <t>CUMPLE</t>
    </r>
    <r>
      <rPr>
        <sz val="11"/>
        <color theme="1"/>
        <rFont val="Calibri"/>
        <family val="2"/>
        <scheme val="minor"/>
      </rPr>
      <t xml:space="preserve">
Pág. 136</t>
    </r>
  </si>
  <si>
    <r>
      <rPr>
        <b/>
        <sz val="12"/>
        <color theme="1"/>
        <rFont val="Calibri (Cuerpo)"/>
      </rPr>
      <t>CUMPLE</t>
    </r>
    <r>
      <rPr>
        <sz val="11"/>
        <color theme="1"/>
        <rFont val="Calibri"/>
        <family val="2"/>
        <scheme val="minor"/>
      </rPr>
      <t xml:space="preserve">
Pág. 82</t>
    </r>
  </si>
  <si>
    <t>La garantía entregada por el proponente será mínima de un (1) año sobre los sistemas de ininterrumpidos de energía (UPS) y cada uno de los elementos que hacen parte de las especificaciones técnicas, la cual debe quedar explícita en la oferta técnica.</t>
  </si>
  <si>
    <t>Start UP de equipos de 61 a 100 Kva (SU-61-100 KVA). (Este servicio de instalación y puesta en funcionamiento se realizará en las dos UPS requeridas, según sus especificaciones técnicas)</t>
  </si>
  <si>
    <r>
      <rPr>
        <b/>
        <sz val="12"/>
        <color theme="1"/>
        <rFont val="Calibri (Cuerpo)"/>
      </rPr>
      <t>CUMPLE</t>
    </r>
    <r>
      <rPr>
        <sz val="11"/>
        <color theme="1"/>
        <rFont val="Calibri"/>
        <family val="2"/>
        <scheme val="minor"/>
      </rPr>
      <t xml:space="preserve">
Pág. 137</t>
    </r>
  </si>
  <si>
    <t>Geist rPDU, Switched Unit Level Monitoring EC, 20A, 120V, 1.9kW, Vertical, (24) NEMA 5-20R, 10ft / 3m power cord with L5-.</t>
  </si>
  <si>
    <t>rPDU, Rack Transfer Switch Monitored Unit Level, 20A, 120V, 1.9kW, Horizontal, (20) NEMA 5-20R, 10ft / 3m power cords.</t>
  </si>
  <si>
    <t>Banco de baterías
Voltaje Nominal 208V, Potencia 10 KVA, Autonomía 15 minutos.</t>
  </si>
  <si>
    <t>Rack-mounted/Tower Standard 2-PH Input/2-PH Output 10kVA (GXT5-10KMVRT6UXLN). 
1 año de garantía.</t>
  </si>
  <si>
    <t>CANT</t>
  </si>
  <si>
    <t>ÍTEM</t>
  </si>
  <si>
    <t>EVALUACIÓN TÉCNICA UPS CONVENCIONAL</t>
  </si>
  <si>
    <t>Banco de baterías 
Voltaje 480V 3PH, Potencia 60 KVA, Autonomía 10 minutos.</t>
  </si>
  <si>
    <t>Start UP de equipos de 61 a 100 Kva (SU-61-100 KVA).</t>
  </si>
  <si>
    <t>IntelliSlot SNMP communication card for Vertiv equipment (IS-UNITY-DP).</t>
  </si>
  <si>
    <t>EXM Online UPS Módulo de Potencia de 50 KVA, 480 3PH (023500LB).</t>
  </si>
  <si>
    <t>Transformador, trifásico, capacidad 60KVA, tensión de funcionamiento 480/400 VAC.</t>
  </si>
  <si>
    <t>UPS EXM Online UPS Frame escalable hasta 200 KVA o redundancia, 480V 3PH (1201724). 1 año de garantía.</t>
  </si>
  <si>
    <r>
      <t xml:space="preserve">DISCOVERY
</t>
    </r>
    <r>
      <rPr>
        <sz val="12"/>
        <color theme="1"/>
        <rFont val="Calibri"/>
        <family val="2"/>
        <scheme val="minor"/>
      </rPr>
      <t>Nit: 830014795-9</t>
    </r>
  </si>
  <si>
    <r>
      <t xml:space="preserve">APICOM
</t>
    </r>
    <r>
      <rPr>
        <sz val="12"/>
        <color theme="1"/>
        <rFont val="Calibri"/>
        <family val="2"/>
        <scheme val="minor"/>
      </rPr>
      <t>Nit: 830105984-5</t>
    </r>
  </si>
  <si>
    <t>EVALUACIÓN TÉCNICA UPS INDUSTRIAL</t>
  </si>
  <si>
    <t>3. ESPECIFICACIONES TÉCNICAS</t>
  </si>
  <si>
    <t xml:space="preserve">EVALUACIÓN TÉCNICA </t>
  </si>
  <si>
    <t>EVALUACION JURÍDICA</t>
  </si>
  <si>
    <t>DOCUMENTOS DE CONTENIDO JURÍDICO</t>
  </si>
  <si>
    <t xml:space="preserve"> VERIFICACIÓN EVALUACIÓN TÉCNICA </t>
  </si>
  <si>
    <t>Vo. Bo NUBIA ANGELICA LUGO</t>
  </si>
  <si>
    <t>Subgerente Financiero</t>
  </si>
  <si>
    <t>P = 1000 x (PM/VP)</t>
  </si>
  <si>
    <t>Donde:</t>
  </si>
  <si>
    <t>P = Puntaje para la propuesta en evaluación</t>
  </si>
  <si>
    <t>VP = Valor de la propuesta en evaluación</t>
  </si>
  <si>
    <t>PM = Valor de la propuesta más económica.</t>
  </si>
  <si>
    <t xml:space="preserve">PRESUPUESTO </t>
  </si>
  <si>
    <t>FOLIO</t>
  </si>
  <si>
    <t xml:space="preserve">CRITERIO DE CALIFICACIÓN </t>
  </si>
  <si>
    <t>TRESCIENTOS MILLONES CUATROCIENTOS DIECIOCHO MIL SETECIENTOS PESOS ($ 300.418.700) MCTE</t>
  </si>
  <si>
    <t xml:space="preserve">UPS INDUSTRIAL </t>
  </si>
  <si>
    <t>Banco de baterías</t>
  </si>
  <si>
    <t>Voltaje 480V 3PH, Potencia 60 KVA, Autonomía 10 minutos.</t>
  </si>
  <si>
    <t xml:space="preserve">UPS CONVENCIONAL </t>
  </si>
  <si>
    <t xml:space="preserve">Rack-mounted/Tower Standard 2-PH Input/2-PH Output 10kVA (GXT5-10KMVRT6UXLN). </t>
  </si>
  <si>
    <t>1 año de garantía.</t>
  </si>
  <si>
    <t>CANTIDAD</t>
  </si>
  <si>
    <t>VALORES OFERTADOS                       (SIN INCLUIR IVA)</t>
  </si>
  <si>
    <t>TOTAL VALORES OFERTADOS        (SIN INCLUIR IVA)</t>
  </si>
  <si>
    <t>27.500.000</t>
  </si>
  <si>
    <t>Las ofertas que obtengan como resultado CUMPLE en la verificación jurídica, técnica, financiera y económica, serán ponderadas por grupo en cuanto a la sumatoria de los ítems ofertados con un puntaje máximo de 1.000 PUNTOS los cuales se dividirán de la siguiente manera:</t>
  </si>
  <si>
    <t>1.600.000</t>
  </si>
  <si>
    <t>4.000.000</t>
  </si>
  <si>
    <t>63.000.000</t>
  </si>
  <si>
    <t>15.000.000</t>
  </si>
  <si>
    <t>Voltaje Nominal 208V, Potencia 10 KVA, Autonomía 20 minutos.</t>
  </si>
  <si>
    <t>8.500.000</t>
  </si>
  <si>
    <t>2.900.000</t>
  </si>
  <si>
    <t>2.100.000</t>
  </si>
  <si>
    <t>FOLIOS 136-137</t>
  </si>
  <si>
    <t>VALOR TOTAL SIN IVA</t>
  </si>
  <si>
    <t>IVA DE LOS VALORES</t>
  </si>
  <si>
    <t>VALOR TOTAL OFERTADO CON IVA INCLUIDO</t>
  </si>
  <si>
    <t xml:space="preserve">7. Declaración de renta del año 2021 y/o 2022.       </t>
  </si>
  <si>
    <t>6. Certificado de Antecedentes Disciplinarios vigente del contador y del revisor fiscal, expedido por la junta central de contadores con vigencia no superior a tres meses.</t>
  </si>
  <si>
    <t>5. Dictamen del revisor fiscal sobre los estados financieros.</t>
  </si>
  <si>
    <t>4. Notas a los estados financieros.</t>
  </si>
  <si>
    <t>3. Certificación de los estados financieros, por el contador público y el representante legal en los términos de la Ley 222 de 1995.</t>
  </si>
  <si>
    <t>2. Estados de Resultados.</t>
  </si>
  <si>
    <t>1. Balance General.</t>
  </si>
  <si>
    <t>DOCUMENTO SOLICITADO</t>
  </si>
  <si>
    <t>830105984-5</t>
  </si>
  <si>
    <t>NIT</t>
  </si>
  <si>
    <t>APICOM SAS</t>
  </si>
  <si>
    <t>NOMBRE</t>
  </si>
  <si>
    <t>EVALUACION DOCUMENTOS</t>
  </si>
  <si>
    <t>Presenta la información financiera a 31 de diciembre de 2022, según certificación de la Cámara de Comercio de Bogotá  , con Código de verificación No.B23151279BB827  del 17 de Mayo de  2023- CUMPLE</t>
  </si>
  <si>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2022.</t>
  </si>
  <si>
    <t>830014795 - 9</t>
  </si>
  <si>
    <t xml:space="preserve">DISCOVERY ENTERPRISE BUSINESS S.A.S </t>
  </si>
  <si>
    <t>ADQUISICIÓN DE DOS (2) SISTEMAS DE ALIMENTACIÓN ININTERRUMPIDA DE ENERGÍA (UPS) Y SU PUESTA EN FUNCIONAMIENTO PARA EL DESARROLLO DE PROCESOS EN LA EMPRESA DE LICORES DE CUNDINAMARCA -ELC-</t>
  </si>
  <si>
    <t>INVITACIÓN ABIERTA No 020 DE 2023</t>
  </si>
  <si>
    <t xml:space="preserve">NO SUMINISTRA INFORMACIÓN PARA LOS INDICADORES </t>
  </si>
  <si>
    <t xml:space="preserve">Gastos de Interes </t>
  </si>
  <si>
    <t>Utilidad Operacional</t>
  </si>
  <si>
    <t xml:space="preserve">RAZON DE COBERTURA </t>
  </si>
  <si>
    <t>Activo Total</t>
  </si>
  <si>
    <t>Pasivo Total</t>
  </si>
  <si>
    <t>NIVEL DE ENDEUDAMIENTO</t>
  </si>
  <si>
    <t>4.091.029.000  - 1.367.173.000</t>
  </si>
  <si>
    <t xml:space="preserve">Activo corriente - Pasivo Corriente </t>
  </si>
  <si>
    <t xml:space="preserve">CAPITAL DE TRABAJO </t>
  </si>
  <si>
    <t>Pasivo corriente</t>
  </si>
  <si>
    <t>LIQUIDEZ</t>
  </si>
  <si>
    <t>Activo corriente</t>
  </si>
  <si>
    <t>En Col $</t>
  </si>
  <si>
    <t>&gt; = 5%</t>
  </si>
  <si>
    <t>Uop/GI</t>
  </si>
  <si>
    <t>&lt;= 80 %</t>
  </si>
  <si>
    <t>(PT/AT) * 100</t>
  </si>
  <si>
    <t>&gt; =   al  P.O</t>
  </si>
  <si>
    <t>AC-PC</t>
  </si>
  <si>
    <t>&gt; = 1.0</t>
  </si>
  <si>
    <t>AC/PC</t>
  </si>
  <si>
    <t>PRESUPUESTO OFICIAL:  
$300.418.700</t>
  </si>
  <si>
    <t>SOLICITADOS</t>
  </si>
  <si>
    <t>INDICADORES FINANCIEROS</t>
  </si>
  <si>
    <t xml:space="preserve"> </t>
  </si>
  <si>
    <t xml:space="preserve">NO PRESENTA INFORMACION </t>
  </si>
  <si>
    <r>
      <t xml:space="preserve">APICOM
</t>
    </r>
    <r>
      <rPr>
        <sz val="10"/>
        <color theme="1"/>
        <rFont val="Arial"/>
        <family val="2"/>
      </rPr>
      <t>Nit: 830.105.984-5</t>
    </r>
  </si>
  <si>
    <r>
      <t xml:space="preserve">DISCOVERY
</t>
    </r>
    <r>
      <rPr>
        <sz val="10"/>
        <color theme="1"/>
        <rFont val="Arial"/>
        <family val="2"/>
      </rPr>
      <t>Nit: 830.014.795-9</t>
    </r>
  </si>
  <si>
    <t>62.400.000</t>
  </si>
  <si>
    <t>10.374.300</t>
  </si>
  <si>
    <t>NO CUMPLE
DEBE SUBSANAR</t>
  </si>
  <si>
    <r>
      <t xml:space="preserve">NO CUMPLE
</t>
    </r>
    <r>
      <rPr>
        <sz val="12"/>
        <color rgb="FFFF0000"/>
        <rFont val="Arial"/>
        <family val="2"/>
      </rPr>
      <t>debe subsanar</t>
    </r>
  </si>
  <si>
    <t>ECONOMICO</t>
  </si>
  <si>
    <t>PONDERACION</t>
  </si>
  <si>
    <r>
      <rPr>
        <b/>
        <sz val="11"/>
        <color rgb="FFFF0000"/>
        <rFont val="Arial"/>
        <family val="2"/>
      </rPr>
      <t>NO CUMPLE</t>
    </r>
    <r>
      <rPr>
        <sz val="11"/>
        <color rgb="FFFF0000"/>
        <rFont val="Arial"/>
        <family val="2"/>
      </rPr>
      <t xml:space="preserve">
</t>
    </r>
    <r>
      <rPr>
        <sz val="7"/>
        <color rgb="FFFF0000"/>
        <rFont val="Arial"/>
        <family val="2"/>
      </rPr>
      <t>no anexa certificación</t>
    </r>
  </si>
  <si>
    <r>
      <rPr>
        <b/>
        <sz val="11"/>
        <color rgb="FFFF0000"/>
        <rFont val="Arial"/>
        <family val="2"/>
      </rPr>
      <t>NO CUMPLE</t>
    </r>
    <r>
      <rPr>
        <sz val="11"/>
        <color rgb="FFFF0000"/>
        <rFont val="Arial"/>
        <family val="2"/>
      </rPr>
      <t xml:space="preserve">
</t>
    </r>
    <r>
      <rPr>
        <sz val="7"/>
        <color rgb="FFFF0000"/>
        <rFont val="Arial"/>
        <family val="2"/>
      </rPr>
      <t>no anexa certificaciones</t>
    </r>
  </si>
  <si>
    <r>
      <rPr>
        <b/>
        <sz val="12"/>
        <color rgb="FFFF0000"/>
        <rFont val="Calibri (Cuerpo)"/>
      </rPr>
      <t>NO CUMPLE</t>
    </r>
    <r>
      <rPr>
        <sz val="11"/>
        <color rgb="FFFF0000"/>
        <rFont val="Calibri"/>
        <family val="2"/>
        <scheme val="minor"/>
      </rPr>
      <t xml:space="preserve">
</t>
    </r>
    <r>
      <rPr>
        <sz val="7"/>
        <color rgb="FFFF0000"/>
        <rFont val="Calibri (Cuerpo)"/>
      </rPr>
      <t>no anexa acta de grado</t>
    </r>
  </si>
  <si>
    <t>OFERENTE</t>
  </si>
  <si>
    <t>VALOR OFERTA</t>
  </si>
  <si>
    <t>PUNTAJE</t>
  </si>
  <si>
    <t>Vo. Bo Nubia Angelica Lugo</t>
  </si>
  <si>
    <t>Vo.Bo. Sandra Milena Cubillos Gonzalez</t>
  </si>
  <si>
    <t>se asignara puntaje una vez se cumplan con los requisitos habilitantes para la ponderacion</t>
  </si>
  <si>
    <t>CUMPLE, toda vez que la poliza contiene los parametros establecidos y además de ello adjunta la constancia de pago realizada por una compañía de seguros legalmente autorizada para operar en Colombia.</t>
  </si>
  <si>
    <t>CUMPLE, toda vez que la poliza contiene los parametros establecidos y además de ello adjunta el recibo de pago efectuado por una compañía de seguros legalmente autorizada para operar en Colombia.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</si>
</sst>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quot;$&quot;\ * #,##0_-;\-&quot;$&quot;\ * #,##0_-;_-&quot;$&quot;\ * &quot;-&quot;_-;_-@_-"/>
    <numFmt numFmtId="41" formatCode="_-* #,##0_-;\-* #,##0_-;_-* &quot;-&quot;_-;_-@_-"/>
    <numFmt numFmtId="44" formatCode="_-&quot;$&quot;\ * #,##0.00_-;\-&quot;$&quot;\ * #,##0.00_-;_-&quot;$&quot;\ * &quot;-&quot;??_-;_-@_-"/>
    <numFmt numFmtId="164" formatCode="_-&quot;$&quot;* #,##0_-;\-&quot;$&quot;* #,##0_-;_-&quot;$&quot;* &quot;-&quot;_-;_-@_-"/>
    <numFmt numFmtId="165" formatCode="_(* #,##0.00_);_(* \(#,##0.00\);_(* &quot;-&quot;??_);_(@_)"/>
    <numFmt numFmtId="166" formatCode="_(&quot;$&quot;\ * #,##0.00_);_(&quot;$&quot;\ * \(#,##0.00\);_(&quot;$&quot;\ * &quot;-&quot;??_);_(@_)"/>
    <numFmt numFmtId="167" formatCode="_-&quot;$&quot;\ * #,##0_-;\-&quot;$&quot;\ * #,##0_-;_-&quot;$&quot;\ * &quot;-&quot;??_-;_-@_-"/>
    <numFmt numFmtId="168" formatCode="_-* #,##0.00\ &quot;Pta&quot;_-;\-* #,##0.00\ &quot;Pta&quot;_-;_-* &quot;-&quot;??\ &quot;Pta&quot;_-;_-@_-"/>
    <numFmt numFmtId="169" formatCode="_-* #,##0\ _P_t_a_-;\-* #,##0\ _P_t_a_-;_-* &quot;-&quot;\ _P_t_a_-;_-@_-"/>
    <numFmt numFmtId="170" formatCode="_-* #,##0.00\ _P_t_a_-;\-* #,##0.00\ _P_t_a_-;_-* &quot;-&quot;??\ _P_t_a_-;_-@_-"/>
    <numFmt numFmtId="171" formatCode="_(* #,##0_);_(* \(#,##0\);_(* &quot;-&quot;??_);_(@_)"/>
    <numFmt numFmtId="172" formatCode="_(&quot;$&quot;\ * #,##0_);_(&quot;$&quot;\ * \(#,##0\);_(&quot;$&quot;\ * &quot;-&quot;??_);_(@_)"/>
    <numFmt numFmtId="173" formatCode="#,##0.00;[Red]#,##0.00"/>
    <numFmt numFmtId="174" formatCode="&quot;$&quot;#,##0.00"/>
    <numFmt numFmtId="175" formatCode="&quot;$&quot;#,##0"/>
    <numFmt numFmtId="176" formatCode="0.0"/>
  </numFmts>
  <fonts count="55">
    <font>
      <sz val="11"/>
      <color theme="1"/>
      <name val="Calibri"/>
      <family val="2"/>
      <scheme val="minor"/>
    </font>
    <font>
      <sz val="8"/>
      <color theme="1"/>
      <name val="Calibri"/>
      <family val="2"/>
      <scheme val="minor"/>
    </font>
    <font>
      <b/>
      <sz val="8"/>
      <color theme="1"/>
      <name val="Calibri"/>
      <family val="2"/>
      <scheme val="minor"/>
    </font>
    <font>
      <b/>
      <sz val="18"/>
      <color theme="1"/>
      <name val="Calibri"/>
      <family val="2"/>
      <scheme val="minor"/>
    </font>
    <font>
      <sz val="11"/>
      <color theme="1"/>
      <name val="Calibri"/>
      <family val="2"/>
      <scheme val="minor"/>
    </font>
    <font>
      <sz val="10"/>
      <name val="Arial"/>
      <family val="2"/>
    </font>
    <font>
      <b/>
      <sz val="9"/>
      <name val="Arial"/>
      <family val="2"/>
    </font>
    <font>
      <sz val="9"/>
      <color theme="1"/>
      <name val="Arial"/>
      <family val="2"/>
    </font>
    <font>
      <b/>
      <sz val="10"/>
      <color theme="1"/>
      <name val="Arial"/>
      <family val="2"/>
    </font>
    <font>
      <sz val="12"/>
      <color theme="1"/>
      <name val="Calibri"/>
      <family val="2"/>
      <scheme val="minor"/>
    </font>
    <font>
      <b/>
      <sz val="12"/>
      <color theme="1"/>
      <name val="Calibri"/>
      <family val="2"/>
      <scheme val="minor"/>
    </font>
    <font>
      <b/>
      <sz val="8"/>
      <name val="Calibri"/>
      <family val="2"/>
      <scheme val="minor"/>
    </font>
    <font>
      <sz val="8"/>
      <name val="Calibri"/>
      <family val="2"/>
      <scheme val="minor"/>
    </font>
    <font>
      <b/>
      <sz val="10"/>
      <color rgb="FFFF0000"/>
      <name val="Arial"/>
      <family val="2"/>
    </font>
    <font>
      <sz val="10"/>
      <name val="Arial"/>
    </font>
    <font>
      <sz val="8"/>
      <color rgb="FF000000"/>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6"/>
      <color theme="1"/>
      <name val="Calibri"/>
      <family val="2"/>
      <scheme val="minor"/>
    </font>
    <font>
      <b/>
      <sz val="14"/>
      <color theme="1"/>
      <name val="Calibri (Cuerpo)"/>
    </font>
    <font>
      <b/>
      <sz val="12"/>
      <color theme="1"/>
      <name val="Arial"/>
      <family val="2"/>
    </font>
    <font>
      <b/>
      <sz val="11"/>
      <color theme="1"/>
      <name val="Arial"/>
      <family val="2"/>
    </font>
    <font>
      <sz val="11"/>
      <color theme="1"/>
      <name val="Arial"/>
      <family val="2"/>
    </font>
    <font>
      <sz val="12"/>
      <color theme="1"/>
      <name val="Arial"/>
      <family val="2"/>
    </font>
    <font>
      <b/>
      <sz val="14"/>
      <color theme="1"/>
      <name val="Calibri"/>
      <family val="2"/>
      <scheme val="minor"/>
    </font>
    <font>
      <b/>
      <sz val="12"/>
      <color theme="1"/>
      <name val="Calibri (Cuerpo)"/>
    </font>
    <font>
      <sz val="7"/>
      <color theme="1"/>
      <name val="Calibri (Cuerpo)"/>
    </font>
    <font>
      <b/>
      <sz val="11"/>
      <color rgb="FF000000"/>
      <name val="Arial"/>
      <family val="2"/>
    </font>
    <font>
      <b/>
      <sz val="11"/>
      <name val="Arial"/>
      <family val="2"/>
    </font>
    <font>
      <b/>
      <u/>
      <sz val="11"/>
      <color rgb="FF000000"/>
      <name val="Arial"/>
      <family val="2"/>
    </font>
    <font>
      <b/>
      <sz val="12"/>
      <color rgb="FF000000"/>
      <name val="Arial"/>
      <family val="2"/>
    </font>
    <font>
      <sz val="14"/>
      <color theme="1"/>
      <name val="Calibri"/>
      <family val="2"/>
      <scheme val="minor"/>
    </font>
    <font>
      <b/>
      <sz val="14"/>
      <color rgb="FF000000"/>
      <name val="Arial"/>
      <family val="2"/>
    </font>
    <font>
      <b/>
      <sz val="14"/>
      <color theme="1"/>
      <name val="Arial"/>
      <family val="2"/>
    </font>
    <font>
      <sz val="10"/>
      <color theme="1"/>
      <name val="Arial"/>
      <family val="2"/>
    </font>
    <font>
      <sz val="11"/>
      <name val="Arial"/>
      <family val="2"/>
    </font>
    <font>
      <sz val="11"/>
      <color rgb="FF000000"/>
      <name val="Arial"/>
      <family val="2"/>
    </font>
    <font>
      <b/>
      <sz val="10"/>
      <name val="Arial"/>
      <family val="2"/>
    </font>
    <font>
      <sz val="12"/>
      <name val="Arial"/>
      <family val="2"/>
    </font>
    <font>
      <sz val="9"/>
      <color theme="1"/>
      <name val="Calibri"/>
      <family val="2"/>
      <scheme val="minor"/>
    </font>
    <font>
      <b/>
      <sz val="9"/>
      <color theme="1"/>
      <name val="Calibri"/>
      <family val="2"/>
      <scheme val="minor"/>
    </font>
    <font>
      <b/>
      <sz val="10"/>
      <color theme="1"/>
      <name val="Calibri"/>
      <family val="2"/>
      <scheme val="minor"/>
    </font>
    <font>
      <sz val="10"/>
      <color theme="1"/>
      <name val="Calibri"/>
      <family val="2"/>
      <scheme val="minor"/>
    </font>
    <font>
      <b/>
      <sz val="14"/>
      <color rgb="FFFF0000"/>
      <name val="Arial"/>
      <family val="2"/>
    </font>
    <font>
      <b/>
      <sz val="11"/>
      <color rgb="FFFF0000"/>
      <name val="Arial"/>
      <family val="2"/>
    </font>
    <font>
      <sz val="10"/>
      <color theme="0"/>
      <name val="Arial"/>
      <family val="2"/>
    </font>
    <font>
      <sz val="8"/>
      <color rgb="FFFF0000"/>
      <name val="Calibri"/>
      <family val="2"/>
      <scheme val="minor"/>
    </font>
    <font>
      <sz val="12"/>
      <color rgb="FFFF0000"/>
      <name val="Arial"/>
      <family val="2"/>
    </font>
    <font>
      <b/>
      <sz val="12"/>
      <color rgb="FFFF0000"/>
      <name val="Calibri"/>
      <family val="2"/>
      <scheme val="minor"/>
    </font>
    <font>
      <sz val="11"/>
      <color rgb="FFFF0000"/>
      <name val="Arial"/>
      <family val="2"/>
    </font>
    <font>
      <sz val="7"/>
      <color rgb="FFFF0000"/>
      <name val="Arial"/>
      <family val="2"/>
    </font>
    <font>
      <b/>
      <sz val="12"/>
      <color rgb="FFFF0000"/>
      <name val="Calibri (Cuerpo)"/>
    </font>
    <font>
      <sz val="7"/>
      <color rgb="FFFF0000"/>
      <name val="Calibri (Cuerpo)"/>
    </font>
    <font>
      <sz val="10"/>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medium">
        <color auto="1"/>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17">
    <xf numFmtId="0" fontId="0" fillId="0" borderId="0"/>
    <xf numFmtId="165" fontId="4" fillId="0" borderId="0" applyFont="0" applyFill="0" applyBorder="0" applyAlignment="0" applyProtection="0"/>
    <xf numFmtId="0" fontId="5" fillId="0" borderId="0"/>
    <xf numFmtId="0" fontId="5" fillId="0" borderId="0"/>
    <xf numFmtId="0" fontId="4" fillId="0" borderId="0"/>
    <xf numFmtId="164" fontId="4" fillId="0" borderId="0" applyFont="0" applyFill="0" applyBorder="0" applyAlignment="0" applyProtection="0"/>
    <xf numFmtId="41"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0" fontId="9" fillId="0" borderId="0"/>
    <xf numFmtId="0" fontId="14" fillId="0" borderId="0"/>
    <xf numFmtId="168" fontId="5" fillId="0" borderId="0" applyFont="0" applyFill="0" applyBorder="0" applyAlignment="0" applyProtection="0"/>
    <xf numFmtId="169" fontId="14" fillId="0" borderId="0" applyFont="0" applyFill="0" applyBorder="0" applyAlignment="0" applyProtection="0"/>
    <xf numFmtId="170" fontId="1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42" fontId="4" fillId="0" borderId="0" applyFont="0" applyFill="0" applyBorder="0" applyAlignment="0" applyProtection="0"/>
  </cellStyleXfs>
  <cellXfs count="276">
    <xf numFmtId="0" fontId="0" fillId="0" borderId="0" xfId="0"/>
    <xf numFmtId="0" fontId="1" fillId="0" borderId="0" xfId="0" applyFont="1"/>
    <xf numFmtId="0" fontId="5" fillId="0" borderId="0" xfId="2"/>
    <xf numFmtId="0" fontId="6" fillId="0" borderId="0" xfId="2" applyFont="1" applyAlignment="1">
      <alignment vertical="top"/>
    </xf>
    <xf numFmtId="0" fontId="7" fillId="0" borderId="0" xfId="0" applyFont="1"/>
    <xf numFmtId="0" fontId="1" fillId="0" borderId="0" xfId="0" applyFont="1" applyAlignment="1">
      <alignment horizontal="center" vertical="center"/>
    </xf>
    <xf numFmtId="167" fontId="0" fillId="0" borderId="0" xfId="8" applyNumberFormat="1" applyFont="1"/>
    <xf numFmtId="0" fontId="9" fillId="0" borderId="0" xfId="0" applyFont="1"/>
    <xf numFmtId="0" fontId="6" fillId="0" borderId="0" xfId="2" applyFont="1" applyAlignment="1">
      <alignment horizontal="left" vertical="top" wrapText="1"/>
    </xf>
    <xf numFmtId="0" fontId="13" fillId="0" borderId="3"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vertical="center"/>
    </xf>
    <xf numFmtId="0" fontId="12" fillId="0" borderId="1" xfId="0" applyFont="1" applyBorder="1" applyAlignment="1">
      <alignment horizontal="justify" vertical="top"/>
    </xf>
    <xf numFmtId="0" fontId="12" fillId="0" borderId="1" xfId="0" applyFont="1" applyBorder="1" applyAlignment="1">
      <alignment horizontal="center" vertical="center"/>
    </xf>
    <xf numFmtId="0" fontId="2" fillId="0" borderId="1" xfId="0" applyFont="1" applyBorder="1" applyAlignment="1">
      <alignment horizontal="justify" vertical="center"/>
    </xf>
    <xf numFmtId="0" fontId="2" fillId="0" borderId="1" xfId="0" applyFont="1" applyBorder="1" applyAlignment="1">
      <alignment horizontal="center" vertical="center"/>
    </xf>
    <xf numFmtId="0" fontId="2" fillId="0" borderId="1" xfId="0" applyFont="1" applyBorder="1" applyAlignment="1">
      <alignment wrapText="1"/>
    </xf>
    <xf numFmtId="0" fontId="2" fillId="0" borderId="1" xfId="0" applyFont="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horizontal="center" vertical="center" wrapText="1"/>
    </xf>
    <xf numFmtId="16" fontId="11" fillId="0" borderId="1" xfId="0" applyNumberFormat="1" applyFont="1" applyBorder="1" applyAlignment="1">
      <alignment horizontal="center" vertical="center"/>
    </xf>
    <xf numFmtId="0" fontId="2" fillId="0" borderId="1" xfId="0" applyFont="1" applyBorder="1"/>
    <xf numFmtId="0" fontId="1" fillId="0" borderId="1" xfId="0" applyFont="1" applyBorder="1" applyAlignment="1">
      <alignment horizontal="justify" vertical="center" wrapText="1"/>
    </xf>
    <xf numFmtId="0" fontId="10" fillId="0" borderId="1" xfId="0" applyFont="1" applyBorder="1" applyAlignment="1">
      <alignment horizontal="center" vertical="center"/>
    </xf>
    <xf numFmtId="0" fontId="15" fillId="0" borderId="1" xfId="0" applyFont="1" applyBorder="1" applyAlignment="1">
      <alignment horizontal="justify" vertical="center"/>
    </xf>
    <xf numFmtId="0" fontId="10" fillId="0" borderId="6" xfId="0" applyFont="1" applyBorder="1" applyAlignment="1">
      <alignment horizontal="center" vertical="center"/>
    </xf>
    <xf numFmtId="0" fontId="2" fillId="0" borderId="1" xfId="0" applyFont="1" applyBorder="1" applyAlignment="1">
      <alignment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3" fillId="0" borderId="1" xfId="0" applyFont="1" applyBorder="1" applyAlignment="1">
      <alignment horizontal="left" vertical="center" wrapText="1"/>
    </xf>
    <xf numFmtId="0" fontId="17" fillId="0" borderId="0" xfId="0" applyFont="1"/>
    <xf numFmtId="0" fontId="0" fillId="0" borderId="1" xfId="0" applyBorder="1" applyAlignment="1">
      <alignment horizontal="center" vertical="center" wrapText="1"/>
    </xf>
    <xf numFmtId="0" fontId="10" fillId="0" borderId="0" xfId="0" applyFont="1"/>
    <xf numFmtId="0" fontId="32" fillId="0" borderId="0" xfId="0" applyFont="1"/>
    <xf numFmtId="0" fontId="34" fillId="0" borderId="7" xfId="0" applyFont="1" applyBorder="1" applyAlignment="1">
      <alignment horizontal="center" vertical="center" wrapText="1"/>
    </xf>
    <xf numFmtId="0" fontId="23" fillId="0" borderId="1" xfId="0" applyFont="1" applyBorder="1" applyAlignment="1">
      <alignment horizontal="center" vertical="center" wrapText="1"/>
    </xf>
    <xf numFmtId="0" fontId="0" fillId="0" borderId="0" xfId="0" applyAlignment="1">
      <alignment vertical="center"/>
    </xf>
    <xf numFmtId="0" fontId="10" fillId="0" borderId="0" xfId="0" applyFont="1" applyAlignment="1">
      <alignment horizontal="left" vertical="center"/>
    </xf>
    <xf numFmtId="0" fontId="22" fillId="0" borderId="1" xfId="0" applyFont="1" applyBorder="1" applyAlignment="1">
      <alignment horizontal="center" vertical="center"/>
    </xf>
    <xf numFmtId="0" fontId="0" fillId="0" borderId="1" xfId="0" applyBorder="1" applyAlignment="1">
      <alignment horizontal="center" wrapText="1"/>
    </xf>
    <xf numFmtId="0" fontId="22" fillId="0" borderId="1" xfId="0" applyFont="1" applyBorder="1" applyAlignment="1">
      <alignment horizontal="center" vertical="center" wrapText="1"/>
    </xf>
    <xf numFmtId="0" fontId="0" fillId="0" borderId="1" xfId="0" applyBorder="1" applyAlignment="1">
      <alignment horizontal="center" vertical="center"/>
    </xf>
    <xf numFmtId="0" fontId="23" fillId="0" borderId="0" xfId="0" applyFont="1" applyAlignment="1">
      <alignment horizontal="justify" vertical="center" wrapText="1"/>
    </xf>
    <xf numFmtId="0" fontId="10" fillId="0" borderId="0" xfId="0" applyFont="1" applyAlignment="1">
      <alignment horizontal="center" vertical="center"/>
    </xf>
    <xf numFmtId="0" fontId="8" fillId="0" borderId="0" xfId="0" applyFont="1"/>
    <xf numFmtId="0" fontId="35" fillId="0" borderId="0" xfId="0" applyFont="1"/>
    <xf numFmtId="0" fontId="29" fillId="0" borderId="0" xfId="2" applyFont="1" applyAlignment="1">
      <alignment vertical="center"/>
    </xf>
    <xf numFmtId="0" fontId="36" fillId="0" borderId="0" xfId="2" applyFont="1" applyAlignment="1">
      <alignment horizontal="justify" vertical="center"/>
    </xf>
    <xf numFmtId="0" fontId="36" fillId="0" borderId="0" xfId="2" applyFont="1"/>
    <xf numFmtId="0" fontId="36" fillId="0" borderId="0" xfId="2" applyFont="1" applyAlignment="1">
      <alignment vertical="top" wrapText="1"/>
    </xf>
    <xf numFmtId="0" fontId="36" fillId="0" borderId="0" xfId="2" applyFont="1" applyAlignment="1">
      <alignment vertical="top"/>
    </xf>
    <xf numFmtId="0" fontId="36" fillId="0" borderId="0" xfId="2" applyFont="1" applyAlignment="1">
      <alignment vertical="center"/>
    </xf>
    <xf numFmtId="0" fontId="29" fillId="0" borderId="0" xfId="2" applyFont="1" applyAlignment="1">
      <alignment vertical="top"/>
    </xf>
    <xf numFmtId="0" fontId="36" fillId="0" borderId="0" xfId="2" applyFont="1" applyAlignment="1">
      <alignment horizontal="left" vertical="top" wrapText="1"/>
    </xf>
    <xf numFmtId="0" fontId="29" fillId="0" borderId="0" xfId="2" applyFont="1" applyAlignment="1">
      <alignment horizontal="left" vertical="top" wrapText="1"/>
    </xf>
    <xf numFmtId="0" fontId="29" fillId="0" borderId="0" xfId="2" applyFont="1"/>
    <xf numFmtId="0" fontId="23" fillId="0" borderId="0" xfId="0" applyFont="1"/>
    <xf numFmtId="0" fontId="22" fillId="0" borderId="0" xfId="0" applyFont="1"/>
    <xf numFmtId="0" fontId="4" fillId="0" borderId="0" xfId="0" applyFont="1"/>
    <xf numFmtId="0" fontId="0" fillId="3" borderId="0" xfId="0" applyFill="1"/>
    <xf numFmtId="0" fontId="0" fillId="3" borderId="1" xfId="0" applyFill="1" applyBorder="1"/>
    <xf numFmtId="0" fontId="37" fillId="0" borderId="1" xfId="0" applyFont="1" applyBorder="1" applyAlignment="1">
      <alignment horizontal="justify" vertical="center"/>
    </xf>
    <xf numFmtId="0" fontId="35" fillId="3" borderId="1" xfId="0" applyFont="1" applyFill="1" applyBorder="1" applyAlignment="1">
      <alignment vertical="top" wrapText="1"/>
    </xf>
    <xf numFmtId="0" fontId="8" fillId="3" borderId="1" xfId="0" applyFont="1" applyFill="1" applyBorder="1" applyAlignment="1">
      <alignment horizontal="center"/>
    </xf>
    <xf numFmtId="0" fontId="8" fillId="3" borderId="1" xfId="0" applyFont="1" applyFill="1" applyBorder="1"/>
    <xf numFmtId="0" fontId="35" fillId="3" borderId="1" xfId="0" applyFont="1" applyFill="1" applyBorder="1" applyAlignment="1">
      <alignment horizontal="center"/>
    </xf>
    <xf numFmtId="0" fontId="8" fillId="3" borderId="25" xfId="0" applyFont="1" applyFill="1" applyBorder="1" applyAlignment="1">
      <alignment horizontal="center" vertical="center" wrapText="1"/>
    </xf>
    <xf numFmtId="0" fontId="8" fillId="3" borderId="25" xfId="0" applyFont="1" applyFill="1" applyBorder="1" applyAlignment="1">
      <alignment horizontal="center" vertical="center"/>
    </xf>
    <xf numFmtId="0" fontId="8" fillId="3" borderId="0" xfId="0" applyFont="1" applyFill="1" applyAlignment="1">
      <alignment horizontal="center" vertical="center" wrapText="1"/>
    </xf>
    <xf numFmtId="0" fontId="8" fillId="3" borderId="0" xfId="0" applyFont="1" applyFill="1"/>
    <xf numFmtId="0" fontId="0" fillId="3" borderId="0" xfId="0" applyFill="1" applyAlignment="1">
      <alignment vertical="top"/>
    </xf>
    <xf numFmtId="165" fontId="40" fillId="3" borderId="20" xfId="1" applyFont="1" applyFill="1" applyBorder="1" applyAlignment="1">
      <alignment horizontal="center"/>
    </xf>
    <xf numFmtId="165" fontId="40" fillId="3" borderId="21" xfId="1" applyFont="1" applyFill="1" applyBorder="1"/>
    <xf numFmtId="171" fontId="40" fillId="3" borderId="4" xfId="1" applyNumberFormat="1" applyFont="1" applyFill="1" applyBorder="1"/>
    <xf numFmtId="0" fontId="40" fillId="3" borderId="4" xfId="0" applyFont="1" applyFill="1" applyBorder="1" applyAlignment="1">
      <alignment horizontal="center"/>
    </xf>
    <xf numFmtId="0" fontId="40" fillId="3" borderId="22" xfId="0" applyFont="1" applyFill="1" applyBorder="1"/>
    <xf numFmtId="165" fontId="40" fillId="3" borderId="35" xfId="1" applyFont="1" applyFill="1" applyBorder="1" applyAlignment="1">
      <alignment horizontal="center"/>
    </xf>
    <xf numFmtId="171" fontId="40" fillId="3" borderId="13" xfId="1" applyNumberFormat="1" applyFont="1" applyFill="1" applyBorder="1"/>
    <xf numFmtId="171" fontId="40" fillId="3" borderId="0" xfId="1" applyNumberFormat="1" applyFont="1" applyFill="1" applyBorder="1" applyAlignment="1">
      <alignment horizontal="right"/>
    </xf>
    <xf numFmtId="0" fontId="40" fillId="3" borderId="0" xfId="0" applyFont="1" applyFill="1" applyAlignment="1">
      <alignment horizontal="center"/>
    </xf>
    <xf numFmtId="0" fontId="40" fillId="3" borderId="36" xfId="0" applyFont="1" applyFill="1" applyBorder="1"/>
    <xf numFmtId="165" fontId="40" fillId="3" borderId="13" xfId="1" applyFont="1" applyFill="1" applyBorder="1"/>
    <xf numFmtId="171" fontId="40" fillId="3" borderId="0" xfId="1" applyNumberFormat="1" applyFont="1" applyFill="1" applyBorder="1"/>
    <xf numFmtId="165" fontId="41" fillId="3" borderId="35" xfId="1" applyFont="1" applyFill="1" applyBorder="1" applyAlignment="1">
      <alignment horizontal="center"/>
    </xf>
    <xf numFmtId="39" fontId="40" fillId="3" borderId="13" xfId="1" applyNumberFormat="1" applyFont="1" applyFill="1" applyBorder="1"/>
    <xf numFmtId="0" fontId="41" fillId="3" borderId="23" xfId="0" applyFont="1" applyFill="1" applyBorder="1" applyAlignment="1">
      <alignment horizontal="center" vertical="justify" wrapText="1"/>
    </xf>
    <xf numFmtId="0" fontId="40" fillId="3" borderId="6" xfId="0" applyFont="1" applyFill="1" applyBorder="1"/>
    <xf numFmtId="0" fontId="40" fillId="3" borderId="37" xfId="0" applyFont="1" applyFill="1" applyBorder="1"/>
    <xf numFmtId="0" fontId="41" fillId="3" borderId="24" xfId="0" applyFont="1" applyFill="1" applyBorder="1" applyAlignment="1">
      <alignment horizontal="center"/>
    </xf>
    <xf numFmtId="0" fontId="42" fillId="3" borderId="38" xfId="0" applyFont="1" applyFill="1" applyBorder="1" applyAlignment="1">
      <alignment horizontal="center" vertical="center" wrapText="1"/>
    </xf>
    <xf numFmtId="165" fontId="41" fillId="3" borderId="20" xfId="1" applyFont="1" applyFill="1" applyBorder="1" applyAlignment="1">
      <alignment horizontal="center"/>
    </xf>
    <xf numFmtId="171" fontId="40" fillId="3" borderId="21" xfId="1" applyNumberFormat="1" applyFont="1" applyFill="1" applyBorder="1"/>
    <xf numFmtId="0" fontId="40" fillId="3" borderId="35" xfId="0" applyFont="1" applyFill="1" applyBorder="1" applyAlignment="1">
      <alignment horizontal="center" vertical="center" wrapText="1"/>
    </xf>
    <xf numFmtId="165" fontId="40" fillId="3" borderId="13" xfId="1" applyFont="1" applyFill="1" applyBorder="1" applyAlignment="1">
      <alignment horizontal="right"/>
    </xf>
    <xf numFmtId="171" fontId="40" fillId="3" borderId="10" xfId="1" applyNumberFormat="1" applyFont="1" applyFill="1" applyBorder="1"/>
    <xf numFmtId="0" fontId="40" fillId="3" borderId="10" xfId="0" applyFont="1" applyFill="1" applyBorder="1" applyAlignment="1">
      <alignment horizontal="center" vertical="center" wrapText="1"/>
    </xf>
    <xf numFmtId="0" fontId="41" fillId="3" borderId="35" xfId="0" applyFont="1" applyFill="1" applyBorder="1" applyAlignment="1">
      <alignment horizontal="center" vertical="justify" wrapText="1"/>
    </xf>
    <xf numFmtId="0" fontId="40" fillId="3" borderId="35" xfId="0" applyFont="1" applyFill="1" applyBorder="1" applyAlignment="1">
      <alignment horizontal="center" vertical="justify" wrapText="1"/>
    </xf>
    <xf numFmtId="9" fontId="40" fillId="3" borderId="13" xfId="15" applyFont="1" applyFill="1" applyBorder="1"/>
    <xf numFmtId="3" fontId="40" fillId="3" borderId="10" xfId="0" applyNumberFormat="1" applyFont="1" applyFill="1" applyBorder="1"/>
    <xf numFmtId="0" fontId="40" fillId="3" borderId="10" xfId="0" applyFont="1" applyFill="1" applyBorder="1" applyAlignment="1">
      <alignment horizontal="center"/>
    </xf>
    <xf numFmtId="171" fontId="40" fillId="3" borderId="10" xfId="1" applyNumberFormat="1" applyFont="1" applyFill="1" applyBorder="1" applyAlignment="1">
      <alignment horizontal="right"/>
    </xf>
    <xf numFmtId="41" fontId="0" fillId="3" borderId="0" xfId="14" applyFont="1" applyFill="1" applyAlignment="1">
      <alignment vertical="center"/>
    </xf>
    <xf numFmtId="0" fontId="9" fillId="3" borderId="1" xfId="0" applyFont="1" applyFill="1" applyBorder="1" applyAlignment="1">
      <alignment horizontal="center" vertical="center"/>
    </xf>
    <xf numFmtId="0" fontId="10" fillId="3" borderId="1" xfId="0" applyFont="1" applyFill="1" applyBorder="1"/>
    <xf numFmtId="0" fontId="10" fillId="3" borderId="1" xfId="0" applyFont="1" applyFill="1" applyBorder="1" applyAlignment="1">
      <alignment horizontal="justify"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vertical="center"/>
    </xf>
    <xf numFmtId="3" fontId="0" fillId="3" borderId="0" xfId="0" applyNumberFormat="1" applyFill="1"/>
    <xf numFmtId="172" fontId="0" fillId="3" borderId="0" xfId="7" applyNumberFormat="1" applyFont="1" applyFill="1"/>
    <xf numFmtId="0" fontId="10" fillId="3" borderId="1" xfId="0" applyFont="1" applyFill="1" applyBorder="1" applyAlignment="1">
      <alignment horizontal="center" vertical="center"/>
    </xf>
    <xf numFmtId="0" fontId="17" fillId="3" borderId="0" xfId="0" applyFont="1" applyFill="1"/>
    <xf numFmtId="0" fontId="0" fillId="3" borderId="0" xfId="0" applyFill="1" applyAlignment="1">
      <alignment horizontal="justify" vertical="justify"/>
    </xf>
    <xf numFmtId="0" fontId="0" fillId="3" borderId="0" xfId="0" applyFill="1" applyAlignment="1">
      <alignment vertical="center"/>
    </xf>
    <xf numFmtId="0" fontId="0" fillId="3" borderId="0" xfId="0" applyFill="1" applyAlignment="1">
      <alignment horizontal="center"/>
    </xf>
    <xf numFmtId="0" fontId="17" fillId="3" borderId="1" xfId="0" applyFont="1" applyFill="1" applyBorder="1" applyAlignment="1">
      <alignment horizontal="center" vertical="center"/>
    </xf>
    <xf numFmtId="0" fontId="17" fillId="3" borderId="1" xfId="0" applyFont="1" applyFill="1" applyBorder="1" applyAlignment="1">
      <alignment horizontal="center"/>
    </xf>
    <xf numFmtId="39" fontId="40" fillId="3" borderId="1" xfId="0" applyNumberFormat="1" applyFont="1" applyFill="1" applyBorder="1" applyAlignment="1">
      <alignment vertical="center" wrapText="1"/>
    </xf>
    <xf numFmtId="2" fontId="40" fillId="3" borderId="1" xfId="0" applyNumberFormat="1" applyFont="1" applyFill="1" applyBorder="1" applyAlignment="1">
      <alignment horizontal="right"/>
    </xf>
    <xf numFmtId="0" fontId="0" fillId="3" borderId="1" xfId="0" applyFill="1" applyBorder="1" applyAlignment="1">
      <alignment horizontal="center"/>
    </xf>
    <xf numFmtId="0" fontId="10" fillId="3" borderId="1" xfId="0" applyFont="1" applyFill="1" applyBorder="1" applyAlignment="1">
      <alignment wrapText="1"/>
    </xf>
    <xf numFmtId="9" fontId="40" fillId="3" borderId="1" xfId="15" applyFont="1" applyFill="1" applyBorder="1" applyAlignment="1">
      <alignment horizontal="right" vertical="center"/>
    </xf>
    <xf numFmtId="0" fontId="9" fillId="3" borderId="24" xfId="0" applyFont="1" applyFill="1" applyBorder="1" applyAlignment="1">
      <alignment horizontal="center" vertical="center"/>
    </xf>
    <xf numFmtId="0" fontId="10" fillId="3" borderId="23" xfId="0" applyFont="1" applyFill="1" applyBorder="1" applyAlignment="1">
      <alignment horizontal="left" vertical="center" wrapText="1"/>
    </xf>
    <xf numFmtId="172" fontId="40" fillId="3" borderId="1" xfId="7" applyNumberFormat="1" applyFont="1" applyFill="1" applyBorder="1" applyAlignment="1">
      <alignment horizontal="right" vertical="center"/>
    </xf>
    <xf numFmtId="173" fontId="40" fillId="3" borderId="20" xfId="0" applyNumberFormat="1" applyFont="1" applyFill="1" applyBorder="1" applyAlignment="1">
      <alignment horizontal="right" vertical="center"/>
    </xf>
    <xf numFmtId="0" fontId="9" fillId="3" borderId="21" xfId="0" applyFont="1" applyFill="1" applyBorder="1" applyAlignment="1">
      <alignment horizontal="center" vertical="center"/>
    </xf>
    <xf numFmtId="0" fontId="10" fillId="3" borderId="20" xfId="0" applyFont="1" applyFill="1" applyBorder="1" applyAlignment="1">
      <alignment vertical="center"/>
    </xf>
    <xf numFmtId="0" fontId="41" fillId="3" borderId="1" xfId="0" applyFont="1" applyFill="1" applyBorder="1" applyAlignment="1">
      <alignment horizontal="center" vertical="center" wrapText="1"/>
    </xf>
    <xf numFmtId="0" fontId="41" fillId="3" borderId="1" xfId="0" applyFont="1" applyFill="1" applyBorder="1" applyAlignment="1">
      <alignment vertical="center" wrapText="1"/>
    </xf>
    <xf numFmtId="0" fontId="43" fillId="3" borderId="0" xfId="0" applyFont="1" applyFill="1"/>
    <xf numFmtId="0" fontId="42" fillId="3" borderId="0" xfId="0" applyFont="1" applyFill="1"/>
    <xf numFmtId="0" fontId="21" fillId="3" borderId="0" xfId="0" applyFont="1" applyFill="1" applyAlignment="1">
      <alignment horizontal="left"/>
    </xf>
    <xf numFmtId="0" fontId="8" fillId="0" borderId="1" xfId="0" applyFont="1" applyBorder="1" applyAlignment="1">
      <alignment horizontal="center" vertical="center" wrapText="1"/>
    </xf>
    <xf numFmtId="0" fontId="5" fillId="0" borderId="3" xfId="0" applyFont="1" applyBorder="1" applyAlignment="1">
      <alignment horizontal="center" vertical="center"/>
    </xf>
    <xf numFmtId="0" fontId="8" fillId="0" borderId="25" xfId="0" applyFont="1" applyBorder="1" applyAlignment="1">
      <alignment horizontal="center" vertical="center" wrapText="1"/>
    </xf>
    <xf numFmtId="0" fontId="38" fillId="0" borderId="25" xfId="2" applyFont="1" applyBorder="1" applyAlignment="1">
      <alignment horizontal="center" vertical="center"/>
    </xf>
    <xf numFmtId="0" fontId="38" fillId="0" borderId="29" xfId="2" applyFont="1" applyBorder="1" applyAlignment="1">
      <alignment horizontal="center" vertical="center"/>
    </xf>
    <xf numFmtId="0" fontId="38" fillId="0" borderId="31" xfId="2" applyFont="1" applyBorder="1" applyAlignment="1">
      <alignment horizontal="center" vertical="center"/>
    </xf>
    <xf numFmtId="0" fontId="8" fillId="0" borderId="31" xfId="0" applyFont="1" applyBorder="1" applyAlignment="1">
      <alignment horizontal="center" vertical="center" wrapText="1"/>
    </xf>
    <xf numFmtId="0" fontId="5" fillId="0" borderId="0" xfId="0" applyFont="1" applyAlignment="1">
      <alignment horizontal="justify" vertical="center"/>
    </xf>
    <xf numFmtId="0" fontId="5" fillId="0" borderId="25" xfId="2" applyBorder="1"/>
    <xf numFmtId="0" fontId="5" fillId="0" borderId="33" xfId="2" applyBorder="1"/>
    <xf numFmtId="0" fontId="35" fillId="0" borderId="28" xfId="0" applyFont="1" applyBorder="1" applyAlignment="1">
      <alignment horizontal="justify" vertical="center" wrapText="1"/>
    </xf>
    <xf numFmtId="0" fontId="8" fillId="0" borderId="32" xfId="0" applyFont="1" applyBorder="1" applyAlignment="1">
      <alignment horizontal="justify" vertical="center" wrapText="1"/>
    </xf>
    <xf numFmtId="0" fontId="35" fillId="0" borderId="32" xfId="0" applyFont="1" applyBorder="1" applyAlignment="1">
      <alignment horizontal="justify" vertical="center" wrapText="1"/>
    </xf>
    <xf numFmtId="0" fontId="5" fillId="0" borderId="25" xfId="2" applyBorder="1" applyAlignment="1">
      <alignment horizontal="center" vertical="center"/>
    </xf>
    <xf numFmtId="0" fontId="5" fillId="0" borderId="28" xfId="2" applyBorder="1" applyAlignment="1">
      <alignment horizontal="center" vertical="center"/>
    </xf>
    <xf numFmtId="0" fontId="5" fillId="0" borderId="26" xfId="2" applyBorder="1" applyAlignment="1">
      <alignment horizontal="center" vertical="center"/>
    </xf>
    <xf numFmtId="0" fontId="5" fillId="0" borderId="27" xfId="2" applyBorder="1" applyAlignment="1">
      <alignment horizontal="center" vertical="center"/>
    </xf>
    <xf numFmtId="0" fontId="35" fillId="0" borderId="0" xfId="0" applyFont="1" applyAlignment="1">
      <alignment horizontal="justify" vertical="center" wrapText="1"/>
    </xf>
    <xf numFmtId="0" fontId="5" fillId="0" borderId="33" xfId="2" applyBorder="1" applyAlignment="1">
      <alignment horizontal="center" vertical="center"/>
    </xf>
    <xf numFmtId="0" fontId="35" fillId="0" borderId="10" xfId="0" applyFont="1" applyBorder="1" applyAlignment="1">
      <alignment horizontal="justify" vertical="center" wrapText="1"/>
    </xf>
    <xf numFmtId="0" fontId="5" fillId="0" borderId="28" xfId="2" applyBorder="1"/>
    <xf numFmtId="0" fontId="5" fillId="0" borderId="26" xfId="2" applyBorder="1"/>
    <xf numFmtId="0" fontId="5" fillId="0" borderId="29" xfId="2" applyBorder="1" applyAlignment="1">
      <alignment horizontal="center" vertical="center"/>
    </xf>
    <xf numFmtId="0" fontId="8" fillId="0" borderId="29" xfId="9" applyFont="1" applyBorder="1" applyAlignment="1">
      <alignment horizontal="center" vertical="center"/>
    </xf>
    <xf numFmtId="0" fontId="35" fillId="0" borderId="25" xfId="0" applyFont="1" applyBorder="1" applyAlignment="1">
      <alignment horizontal="center" vertical="center" wrapText="1"/>
    </xf>
    <xf numFmtId="0" fontId="35" fillId="0" borderId="18" xfId="0" applyFont="1" applyBorder="1"/>
    <xf numFmtId="0" fontId="35" fillId="0" borderId="0" xfId="9" applyFont="1" applyAlignment="1">
      <alignment horizontal="center" vertical="center"/>
    </xf>
    <xf numFmtId="0" fontId="43" fillId="0" borderId="0" xfId="9" applyFont="1" applyAlignment="1">
      <alignment horizontal="center" vertical="center"/>
    </xf>
    <xf numFmtId="0" fontId="46" fillId="3" borderId="0" xfId="9" applyFont="1" applyFill="1" applyAlignment="1">
      <alignment horizontal="center" vertical="center"/>
    </xf>
    <xf numFmtId="0" fontId="46" fillId="3" borderId="0" xfId="9" applyFont="1" applyFill="1" applyAlignment="1">
      <alignment vertical="center" wrapText="1"/>
    </xf>
    <xf numFmtId="0" fontId="8" fillId="0" borderId="0" xfId="9" applyFont="1" applyAlignment="1">
      <alignment horizontal="center" vertical="center"/>
    </xf>
    <xf numFmtId="0" fontId="35" fillId="0" borderId="25" xfId="9" applyFont="1" applyBorder="1" applyAlignment="1">
      <alignment horizontal="center" vertical="center"/>
    </xf>
    <xf numFmtId="0" fontId="38" fillId="0" borderId="25" xfId="2" applyFont="1" applyBorder="1" applyAlignment="1">
      <alignment horizontal="center" vertical="center" wrapText="1"/>
    </xf>
    <xf numFmtId="0" fontId="8" fillId="0" borderId="0" xfId="0" applyFont="1" applyAlignment="1">
      <alignment horizontal="center" vertical="center" wrapText="1"/>
    </xf>
    <xf numFmtId="0" fontId="5" fillId="0" borderId="0" xfId="2" applyAlignment="1">
      <alignment horizontal="center" vertical="center"/>
    </xf>
    <xf numFmtId="0" fontId="5" fillId="0" borderId="27" xfId="2" applyBorder="1"/>
    <xf numFmtId="0" fontId="35" fillId="0" borderId="25" xfId="0" applyFont="1" applyBorder="1" applyAlignment="1">
      <alignment horizontal="justify" vertical="center" wrapText="1"/>
    </xf>
    <xf numFmtId="0" fontId="47" fillId="0" borderId="1" xfId="0" applyFont="1" applyBorder="1" applyAlignment="1">
      <alignment horizontal="center" vertical="center" wrapText="1"/>
    </xf>
    <xf numFmtId="0" fontId="44" fillId="0" borderId="8" xfId="0" applyFont="1" applyBorder="1" applyAlignment="1">
      <alignment horizontal="center" vertical="center" wrapText="1"/>
    </xf>
    <xf numFmtId="0" fontId="49" fillId="0" borderId="1" xfId="0" applyFont="1" applyBorder="1" applyAlignment="1">
      <alignment horizontal="center" vertical="center" wrapText="1"/>
    </xf>
    <xf numFmtId="0" fontId="50" fillId="0" borderId="1" xfId="0" applyFont="1" applyBorder="1" applyAlignment="1">
      <alignment horizontal="center" wrapText="1"/>
    </xf>
    <xf numFmtId="0" fontId="50"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39" fillId="0" borderId="3" xfId="0" applyFont="1" applyBorder="1" applyAlignment="1">
      <alignment horizontal="center" vertical="center" wrapText="1"/>
    </xf>
    <xf numFmtId="174" fontId="35" fillId="0" borderId="25" xfId="8" applyNumberFormat="1" applyFont="1" applyBorder="1" applyAlignment="1">
      <alignment horizontal="center" vertical="center"/>
    </xf>
    <xf numFmtId="174" fontId="5" fillId="0" borderId="25" xfId="8" applyNumberFormat="1" applyFont="1" applyBorder="1" applyAlignment="1">
      <alignment horizontal="center" vertical="center"/>
    </xf>
    <xf numFmtId="174" fontId="38" fillId="0" borderId="25" xfId="8" applyNumberFormat="1" applyFont="1" applyBorder="1" applyAlignment="1">
      <alignment horizontal="center" vertical="center"/>
    </xf>
    <xf numFmtId="175" fontId="35" fillId="0" borderId="25" xfId="8" applyNumberFormat="1" applyFont="1" applyBorder="1" applyAlignment="1">
      <alignment horizontal="center" vertical="center"/>
    </xf>
    <xf numFmtId="175" fontId="5" fillId="0" borderId="25" xfId="8" applyNumberFormat="1" applyFont="1" applyBorder="1" applyAlignment="1">
      <alignment horizontal="center" vertical="center"/>
    </xf>
    <xf numFmtId="175" fontId="38" fillId="0" borderId="25" xfId="8" applyNumberFormat="1" applyFont="1" applyBorder="1" applyAlignment="1">
      <alignment horizontal="center" vertical="center"/>
    </xf>
    <xf numFmtId="175" fontId="5" fillId="0" borderId="25" xfId="2" applyNumberFormat="1" applyBorder="1" applyAlignment="1">
      <alignment horizontal="center" vertical="center"/>
    </xf>
    <xf numFmtId="174" fontId="5" fillId="0" borderId="25" xfId="2" applyNumberFormat="1" applyBorder="1" applyAlignment="1">
      <alignment horizontal="center" vertical="center"/>
    </xf>
    <xf numFmtId="176" fontId="5" fillId="0" borderId="25" xfId="15" applyNumberFormat="1" applyFont="1" applyBorder="1" applyAlignment="1">
      <alignment horizontal="center" vertical="center"/>
    </xf>
    <xf numFmtId="174" fontId="5" fillId="0" borderId="0" xfId="2" applyNumberFormat="1"/>
    <xf numFmtId="0" fontId="38" fillId="0" borderId="0" xfId="2" applyFont="1" applyAlignment="1">
      <alignment vertical="top"/>
    </xf>
    <xf numFmtId="0" fontId="5" fillId="0" borderId="0" xfId="2" applyAlignment="1">
      <alignment horizontal="left" vertical="top" wrapText="1"/>
    </xf>
    <xf numFmtId="0" fontId="38" fillId="0" borderId="0" xfId="2" applyFont="1" applyAlignment="1">
      <alignment horizontal="left" vertical="top" wrapText="1"/>
    </xf>
    <xf numFmtId="0" fontId="38" fillId="0" borderId="0" xfId="2" applyFont="1"/>
    <xf numFmtId="0" fontId="43" fillId="0" borderId="0" xfId="0" applyFont="1"/>
    <xf numFmtId="0" fontId="54"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 fillId="0" borderId="4" xfId="0" applyFont="1" applyBorder="1" applyAlignment="1">
      <alignment horizont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25" fillId="2" borderId="1" xfId="0" applyFont="1" applyFill="1" applyBorder="1" applyAlignment="1">
      <alignment horizontal="center" vertical="center"/>
    </xf>
    <xf numFmtId="0" fontId="3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center" vertical="center"/>
    </xf>
    <xf numFmtId="0" fontId="28" fillId="0" borderId="0" xfId="0" applyFont="1" applyAlignment="1">
      <alignment horizontal="justify" vertical="center" wrapText="1"/>
    </xf>
    <xf numFmtId="0" fontId="10" fillId="0" borderId="1" xfId="0" applyFont="1" applyBorder="1" applyAlignment="1">
      <alignment horizontal="center" vertical="center"/>
    </xf>
    <xf numFmtId="0" fontId="23" fillId="0" borderId="1" xfId="0" applyFont="1" applyBorder="1" applyAlignment="1">
      <alignment horizontal="left" vertical="center" wrapText="1"/>
    </xf>
    <xf numFmtId="0" fontId="22" fillId="0" borderId="1" xfId="0" applyFont="1" applyBorder="1" applyAlignment="1">
      <alignment horizontal="left"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 xfId="0" applyFont="1" applyBorder="1" applyAlignment="1">
      <alignment horizontal="left" vertical="center" wrapText="1"/>
    </xf>
    <xf numFmtId="0" fontId="23" fillId="0" borderId="5" xfId="0" applyFont="1" applyBorder="1" applyAlignment="1">
      <alignment horizontal="left" vertical="center" wrapText="1"/>
    </xf>
    <xf numFmtId="0" fontId="23" fillId="0" borderId="3" xfId="0" applyFont="1" applyBorder="1" applyAlignment="1">
      <alignment horizontal="left" vertical="center" wrapText="1"/>
    </xf>
    <xf numFmtId="0" fontId="19" fillId="0" borderId="19" xfId="0" applyFont="1" applyBorder="1" applyAlignment="1">
      <alignment horizontal="center" vertical="center"/>
    </xf>
    <xf numFmtId="0" fontId="19" fillId="0" borderId="18" xfId="0" applyFont="1" applyBorder="1" applyAlignment="1">
      <alignment horizontal="center" vertical="center"/>
    </xf>
    <xf numFmtId="0" fontId="19" fillId="0" borderId="17" xfId="0" applyFont="1" applyBorder="1" applyAlignment="1">
      <alignment horizontal="center" vertical="center"/>
    </xf>
    <xf numFmtId="0" fontId="19" fillId="0" borderId="14" xfId="0" applyFont="1" applyBorder="1" applyAlignment="1">
      <alignment horizontal="center" vertical="center"/>
    </xf>
    <xf numFmtId="0" fontId="19" fillId="0" borderId="0" xfId="0" applyFont="1" applyAlignment="1">
      <alignment horizontal="center" vertical="center"/>
    </xf>
    <xf numFmtId="0" fontId="19" fillId="0" borderId="13" xfId="0" applyFont="1" applyBorder="1" applyAlignment="1">
      <alignment horizontal="center" vertical="center"/>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9" xfId="0" applyFont="1" applyBorder="1" applyAlignment="1">
      <alignment horizontal="center" vertical="center"/>
    </xf>
    <xf numFmtId="0" fontId="10" fillId="0" borderId="16" xfId="0" applyFont="1" applyBorder="1" applyAlignment="1">
      <alignment horizontal="center" vertical="center"/>
    </xf>
    <xf numFmtId="0" fontId="10" fillId="0" borderId="15" xfId="0" applyFont="1" applyBorder="1" applyAlignment="1">
      <alignment horizontal="center" vertical="center"/>
    </xf>
    <xf numFmtId="0" fontId="8" fillId="3" borderId="0" xfId="0" applyFont="1" applyFill="1" applyAlignment="1">
      <alignment horizontal="center" vertical="center"/>
    </xf>
    <xf numFmtId="0" fontId="8" fillId="3" borderId="29" xfId="0" applyFont="1" applyFill="1" applyBorder="1" applyAlignment="1">
      <alignment horizontal="left" vertical="center" wrapText="1"/>
    </xf>
    <xf numFmtId="0" fontId="8" fillId="3" borderId="31" xfId="0" applyFont="1" applyFill="1" applyBorder="1" applyAlignment="1">
      <alignment horizontal="left" vertical="center" wrapText="1"/>
    </xf>
    <xf numFmtId="0" fontId="41" fillId="3" borderId="36" xfId="0" applyFont="1" applyFill="1" applyBorder="1" applyAlignment="1">
      <alignment horizontal="center"/>
    </xf>
    <xf numFmtId="0" fontId="41" fillId="3" borderId="0" xfId="0" applyFont="1" applyFill="1" applyAlignment="1">
      <alignment horizontal="center"/>
    </xf>
    <xf numFmtId="0" fontId="8" fillId="3" borderId="2"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17" fillId="3" borderId="0" xfId="0" applyFont="1" applyFill="1" applyAlignment="1">
      <alignment horizontal="center"/>
    </xf>
    <xf numFmtId="0" fontId="10" fillId="3" borderId="1" xfId="0" applyFont="1" applyFill="1" applyBorder="1" applyAlignment="1">
      <alignment horizontal="center" vertical="center" wrapText="1"/>
    </xf>
    <xf numFmtId="0" fontId="0" fillId="3" borderId="29" xfId="0" applyFill="1" applyBorder="1" applyAlignment="1">
      <alignment horizontal="center" vertical="center" wrapText="1"/>
    </xf>
    <xf numFmtId="0" fontId="0" fillId="3" borderId="30" xfId="0" applyFill="1" applyBorder="1" applyAlignment="1">
      <alignment horizontal="center" vertical="center" wrapText="1"/>
    </xf>
    <xf numFmtId="0" fontId="0" fillId="3" borderId="31" xfId="0" applyFill="1" applyBorder="1" applyAlignment="1">
      <alignment horizontal="center" vertical="center" wrapText="1"/>
    </xf>
    <xf numFmtId="9" fontId="8" fillId="3" borderId="36" xfId="0" applyNumberFormat="1" applyFont="1" applyFill="1" applyBorder="1" applyAlignment="1">
      <alignment horizontal="center" vertical="justify" wrapText="1"/>
    </xf>
    <xf numFmtId="0" fontId="8" fillId="3" borderId="0" xfId="0" applyFont="1" applyFill="1" applyAlignment="1">
      <alignment horizontal="center" vertical="justify" wrapText="1"/>
    </xf>
    <xf numFmtId="0" fontId="8" fillId="3" borderId="13" xfId="0" applyFont="1" applyFill="1" applyBorder="1" applyAlignment="1">
      <alignment horizontal="center" vertical="justify" wrapText="1"/>
    </xf>
    <xf numFmtId="0" fontId="41" fillId="3" borderId="40" xfId="0" applyFont="1" applyFill="1" applyBorder="1" applyAlignment="1">
      <alignment horizontal="center" vertical="center" wrapText="1"/>
    </xf>
    <xf numFmtId="0" fontId="41" fillId="3" borderId="39" xfId="0" applyFont="1" applyFill="1" applyBorder="1" applyAlignment="1">
      <alignment horizontal="center" vertical="center"/>
    </xf>
    <xf numFmtId="0" fontId="8" fillId="3" borderId="0" xfId="0" applyFont="1" applyFill="1" applyAlignment="1">
      <alignment horizontal="center" vertical="justify"/>
    </xf>
    <xf numFmtId="0" fontId="8" fillId="3" borderId="0" xfId="0" applyFont="1" applyFill="1" applyAlignment="1">
      <alignment horizontal="center" vertical="center" wrapText="1"/>
    </xf>
    <xf numFmtId="0" fontId="22" fillId="0" borderId="1" xfId="0" applyFont="1" applyBorder="1" applyAlignment="1">
      <alignment horizontal="right" vertical="center" wrapText="1"/>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19" fillId="0" borderId="19" xfId="0" applyFont="1" applyBorder="1" applyAlignment="1">
      <alignment horizontal="center" vertical="center" wrapText="1"/>
    </xf>
    <xf numFmtId="0" fontId="10" fillId="0" borderId="23" xfId="0" applyFont="1" applyBorder="1" applyAlignment="1">
      <alignment horizontal="center" vertical="center"/>
    </xf>
    <xf numFmtId="0" fontId="10" fillId="0" borderId="20" xfId="0" applyFont="1" applyBorder="1" applyAlignment="1">
      <alignment horizontal="center" vertical="center"/>
    </xf>
    <xf numFmtId="0" fontId="10" fillId="0" borderId="24" xfId="0" applyFont="1" applyBorder="1" applyAlignment="1">
      <alignment horizontal="center" vertical="center"/>
    </xf>
    <xf numFmtId="0" fontId="10" fillId="0" borderId="6" xfId="0" applyFont="1" applyBorder="1" applyAlignment="1">
      <alignment horizontal="center" vertical="center"/>
    </xf>
    <xf numFmtId="0" fontId="10" fillId="0" borderId="22" xfId="0" applyFont="1" applyBorder="1" applyAlignment="1">
      <alignment horizontal="center" vertical="center"/>
    </xf>
    <xf numFmtId="0" fontId="10" fillId="0" borderId="21" xfId="0" applyFont="1" applyBorder="1" applyAlignment="1">
      <alignment horizontal="center" vertical="center"/>
    </xf>
    <xf numFmtId="0" fontId="35" fillId="0" borderId="26" xfId="0" applyFont="1" applyBorder="1" applyAlignment="1">
      <alignment horizontal="justify" vertical="center" wrapText="1"/>
    </xf>
    <xf numFmtId="0" fontId="35" fillId="0" borderId="28" xfId="0" applyFont="1" applyBorder="1" applyAlignment="1">
      <alignment horizontal="justify" vertical="center" wrapText="1"/>
    </xf>
    <xf numFmtId="0" fontId="8" fillId="0" borderId="26" xfId="0" applyFont="1" applyBorder="1" applyAlignment="1">
      <alignment horizontal="justify" vertical="center" wrapText="1"/>
    </xf>
    <xf numFmtId="0" fontId="8" fillId="0" borderId="28" xfId="0" applyFont="1" applyBorder="1" applyAlignment="1">
      <alignment horizontal="justify" vertical="center" wrapText="1"/>
    </xf>
    <xf numFmtId="0" fontId="29" fillId="0" borderId="0" xfId="2" applyFont="1" applyAlignment="1">
      <alignment horizontal="center" vertical="center"/>
    </xf>
    <xf numFmtId="0" fontId="36" fillId="0" borderId="29" xfId="2" applyFont="1" applyBorder="1" applyAlignment="1">
      <alignment horizontal="justify" vertical="top" wrapText="1"/>
    </xf>
    <xf numFmtId="0" fontId="36" fillId="0" borderId="30" xfId="2" applyFont="1" applyBorder="1" applyAlignment="1">
      <alignment horizontal="justify" vertical="top" wrapText="1"/>
    </xf>
    <xf numFmtId="0" fontId="36" fillId="0" borderId="31" xfId="2" applyFont="1" applyBorder="1" applyAlignment="1">
      <alignment horizontal="justify" vertical="top" wrapText="1"/>
    </xf>
    <xf numFmtId="0" fontId="8" fillId="0" borderId="29" xfId="0" applyFont="1" applyBorder="1" applyAlignment="1">
      <alignment horizontal="justify" vertical="center" wrapText="1"/>
    </xf>
    <xf numFmtId="0" fontId="8" fillId="0" borderId="30" xfId="0" applyFont="1" applyBorder="1" applyAlignment="1">
      <alignment horizontal="justify" vertical="center" wrapText="1"/>
    </xf>
    <xf numFmtId="0" fontId="8" fillId="0" borderId="31" xfId="0" applyFont="1" applyBorder="1" applyAlignment="1">
      <alignment horizontal="justify" vertical="center" wrapText="1"/>
    </xf>
    <xf numFmtId="0" fontId="36" fillId="0" borderId="0" xfId="2" applyFont="1" applyAlignment="1">
      <alignment horizontal="left" vertical="top" wrapText="1"/>
    </xf>
    <xf numFmtId="0" fontId="29" fillId="0" borderId="0" xfId="2" applyFont="1" applyAlignment="1">
      <alignment horizontal="left" vertical="top" wrapText="1"/>
    </xf>
    <xf numFmtId="0" fontId="5" fillId="0" borderId="0" xfId="2" applyAlignment="1">
      <alignment horizontal="left" vertical="top" wrapText="1"/>
    </xf>
    <xf numFmtId="0" fontId="38" fillId="0" borderId="0" xfId="2" applyFont="1" applyAlignment="1">
      <alignment horizontal="left" vertical="top"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xf>
    <xf numFmtId="0" fontId="38" fillId="0" borderId="2" xfId="0" applyFont="1" applyBorder="1" applyAlignment="1">
      <alignment horizontal="center" vertical="center"/>
    </xf>
    <xf numFmtId="0" fontId="38" fillId="0" borderId="3"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cellXfs>
  <cellStyles count="17">
    <cellStyle name="Millares [0]" xfId="14" builtinId="6"/>
    <cellStyle name="Millares [0] 2" xfId="6" xr:uid="{00000000-0005-0000-0000-000001000000}"/>
    <cellStyle name="Millares [0] 3" xfId="12" xr:uid="{5C4F6ECC-0D46-4FC2-8DC4-29C006D7B55F}"/>
    <cellStyle name="Millares 2" xfId="1" xr:uid="{00000000-0005-0000-0000-000002000000}"/>
    <cellStyle name="Millares 3" xfId="13" xr:uid="{FE0DC801-A9DD-4183-B1E0-F43B711EA869}"/>
    <cellStyle name="Moneda" xfId="8" builtinId="4"/>
    <cellStyle name="Moneda [0] 2" xfId="5" xr:uid="{00000000-0005-0000-0000-000003000000}"/>
    <cellStyle name="Moneda [0] 3" xfId="16" xr:uid="{61157849-745B-4A0E-B706-1E332CF99442}"/>
    <cellStyle name="Moneda 2" xfId="7" xr:uid="{00000000-0005-0000-0000-000004000000}"/>
    <cellStyle name="Moneda 2 2" xfId="11" xr:uid="{5F097CD2-3395-47BD-9C07-FFC91A055043}"/>
    <cellStyle name="Normal" xfId="0" builtinId="0"/>
    <cellStyle name="Normal 2" xfId="2" xr:uid="{00000000-0005-0000-0000-000006000000}"/>
    <cellStyle name="Normal 3" xfId="3" xr:uid="{00000000-0005-0000-0000-000007000000}"/>
    <cellStyle name="Normal 4" xfId="4" xr:uid="{00000000-0005-0000-0000-000008000000}"/>
    <cellStyle name="Normal 5" xfId="9" xr:uid="{53F3107B-D2A6-48FD-947B-3D2323E625BB}"/>
    <cellStyle name="Normal 6" xfId="10" xr:uid="{5B3E08DF-A460-48B6-BD3E-DCD5E44A5160}"/>
    <cellStyle name="Porcentaje" xfId="1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35"/>
  <sheetViews>
    <sheetView tabSelected="1" topLeftCell="A13" zoomScaleNormal="100" workbookViewId="0">
      <selection activeCell="F18" sqref="F18"/>
    </sheetView>
  </sheetViews>
  <sheetFormatPr baseColWidth="10" defaultRowHeight="11.25"/>
  <cols>
    <col min="1" max="1" width="4.85546875" style="1" customWidth="1"/>
    <col min="2" max="2" width="88.85546875" style="1" customWidth="1"/>
    <col min="3" max="3" width="58.140625" style="5" customWidth="1"/>
    <col min="4" max="4" width="50.7109375" style="5" customWidth="1"/>
    <col min="5" max="6" width="11.42578125" style="1"/>
    <col min="7" max="7" width="15" style="1" bestFit="1" customWidth="1"/>
    <col min="8" max="16384" width="11.42578125" style="1"/>
  </cols>
  <sheetData>
    <row r="1" spans="2:4" ht="16.5" customHeight="1">
      <c r="B1" s="197"/>
      <c r="C1" s="197"/>
      <c r="D1" s="197"/>
    </row>
    <row r="2" spans="2:4" ht="23.25">
      <c r="B2" s="198" t="s">
        <v>43</v>
      </c>
      <c r="C2" s="199"/>
      <c r="D2" s="199"/>
    </row>
    <row r="3" spans="2:4" ht="38.25" customHeight="1">
      <c r="B3" s="10" t="s">
        <v>204</v>
      </c>
      <c r="C3" s="10"/>
      <c r="D3" s="10"/>
    </row>
    <row r="4" spans="2:4" ht="39" customHeight="1">
      <c r="B4" s="10" t="s">
        <v>205</v>
      </c>
      <c r="C4" s="10"/>
      <c r="D4" s="10"/>
    </row>
    <row r="5" spans="2:4" ht="39" customHeight="1">
      <c r="B5" s="10"/>
      <c r="C5" s="30" t="s">
        <v>70</v>
      </c>
      <c r="D5" s="30" t="s">
        <v>71</v>
      </c>
    </row>
    <row r="6" spans="2:4" ht="15" customHeight="1">
      <c r="B6" s="11" t="s">
        <v>22</v>
      </c>
      <c r="C6" s="10" t="s">
        <v>44</v>
      </c>
      <c r="D6" s="10" t="s">
        <v>38</v>
      </c>
    </row>
    <row r="7" spans="2:4" ht="33.75">
      <c r="B7" s="12" t="s">
        <v>1</v>
      </c>
      <c r="C7" s="13" t="s">
        <v>4</v>
      </c>
      <c r="D7" s="13" t="s">
        <v>4</v>
      </c>
    </row>
    <row r="8" spans="2:4">
      <c r="B8" s="14" t="s">
        <v>26</v>
      </c>
      <c r="C8" s="15" t="s">
        <v>45</v>
      </c>
      <c r="D8" s="17" t="s">
        <v>58</v>
      </c>
    </row>
    <row r="9" spans="2:4">
      <c r="B9" s="16" t="s">
        <v>21</v>
      </c>
      <c r="C9" s="17" t="s">
        <v>5</v>
      </c>
      <c r="D9" s="10" t="s">
        <v>5</v>
      </c>
    </row>
    <row r="10" spans="2:4" ht="177" customHeight="1">
      <c r="B10" s="18" t="s">
        <v>8</v>
      </c>
      <c r="C10" s="19" t="s">
        <v>41</v>
      </c>
      <c r="D10" s="173" t="s">
        <v>64</v>
      </c>
    </row>
    <row r="11" spans="2:4" ht="14.25" customHeight="1">
      <c r="B11" s="16" t="s">
        <v>27</v>
      </c>
      <c r="C11" s="17" t="s">
        <v>46</v>
      </c>
      <c r="D11" s="10" t="s">
        <v>59</v>
      </c>
    </row>
    <row r="12" spans="2:4" ht="39.75" customHeight="1">
      <c r="B12" s="18" t="s">
        <v>28</v>
      </c>
      <c r="C12" s="19" t="s">
        <v>4</v>
      </c>
      <c r="D12" s="13" t="s">
        <v>4</v>
      </c>
    </row>
    <row r="13" spans="2:4">
      <c r="B13" s="14" t="s">
        <v>20</v>
      </c>
      <c r="C13" s="15" t="s">
        <v>5</v>
      </c>
      <c r="D13" s="15" t="s">
        <v>5</v>
      </c>
    </row>
    <row r="14" spans="2:4" ht="22.5">
      <c r="B14" s="18" t="s">
        <v>2</v>
      </c>
      <c r="C14" s="19" t="s">
        <v>5</v>
      </c>
      <c r="D14" s="10" t="s">
        <v>5</v>
      </c>
    </row>
    <row r="15" spans="2:4" ht="15" customHeight="1">
      <c r="B15" s="14" t="s">
        <v>19</v>
      </c>
      <c r="C15" s="15" t="s">
        <v>5</v>
      </c>
      <c r="D15" s="10" t="s">
        <v>5</v>
      </c>
    </row>
    <row r="16" spans="2:4" ht="45.75" customHeight="1">
      <c r="B16" s="18" t="s">
        <v>32</v>
      </c>
      <c r="C16" s="19" t="s">
        <v>5</v>
      </c>
      <c r="D16" s="10" t="s">
        <v>5</v>
      </c>
    </row>
    <row r="17" spans="2:4" ht="15" customHeight="1">
      <c r="B17" s="16" t="s">
        <v>18</v>
      </c>
      <c r="C17" s="17" t="s">
        <v>47</v>
      </c>
      <c r="D17" s="20" t="s">
        <v>60</v>
      </c>
    </row>
    <row r="18" spans="2:4" ht="269.25" customHeight="1">
      <c r="B18" s="18" t="s">
        <v>6</v>
      </c>
      <c r="C18" s="196" t="s">
        <v>304</v>
      </c>
      <c r="D18" s="196" t="s">
        <v>305</v>
      </c>
    </row>
    <row r="19" spans="2:4" ht="21.75" customHeight="1">
      <c r="B19" s="14" t="s">
        <v>29</v>
      </c>
      <c r="C19" s="10" t="s">
        <v>48</v>
      </c>
      <c r="D19" s="20" t="s">
        <v>39</v>
      </c>
    </row>
    <row r="20" spans="2:4" ht="92.25" customHeight="1">
      <c r="B20" s="18" t="s">
        <v>30</v>
      </c>
      <c r="C20" s="19" t="s">
        <v>4</v>
      </c>
      <c r="D20" s="13" t="s">
        <v>4</v>
      </c>
    </row>
    <row r="21" spans="2:4" ht="18" customHeight="1">
      <c r="B21" s="16" t="s">
        <v>17</v>
      </c>
      <c r="C21" s="10" t="s">
        <v>49</v>
      </c>
      <c r="D21" s="10" t="s">
        <v>42</v>
      </c>
    </row>
    <row r="22" spans="2:4" ht="75.75" customHeight="1">
      <c r="B22" s="18" t="s">
        <v>23</v>
      </c>
      <c r="C22" s="19" t="s">
        <v>4</v>
      </c>
      <c r="D22" s="13" t="s">
        <v>41</v>
      </c>
    </row>
    <row r="23" spans="2:4" ht="12" customHeight="1">
      <c r="B23" s="21" t="s">
        <v>24</v>
      </c>
      <c r="C23" s="10" t="s">
        <v>50</v>
      </c>
      <c r="D23" s="10" t="s">
        <v>61</v>
      </c>
    </row>
    <row r="24" spans="2:4" ht="72.75" customHeight="1">
      <c r="B24" s="18" t="s">
        <v>25</v>
      </c>
      <c r="C24" s="19" t="s">
        <v>4</v>
      </c>
      <c r="D24" s="13" t="s">
        <v>4</v>
      </c>
    </row>
    <row r="25" spans="2:4">
      <c r="B25" s="21" t="s">
        <v>16</v>
      </c>
      <c r="C25" s="15" t="s">
        <v>51</v>
      </c>
      <c r="D25" s="10" t="s">
        <v>62</v>
      </c>
    </row>
    <row r="26" spans="2:4" ht="12.75" customHeight="1">
      <c r="B26" s="18" t="s">
        <v>3</v>
      </c>
      <c r="C26" s="19" t="s">
        <v>4</v>
      </c>
      <c r="D26" s="13" t="s">
        <v>4</v>
      </c>
    </row>
    <row r="27" spans="2:4" ht="14.25" customHeight="1">
      <c r="B27" s="16" t="s">
        <v>13</v>
      </c>
      <c r="C27" s="10" t="s">
        <v>44</v>
      </c>
      <c r="D27" s="10" t="s">
        <v>40</v>
      </c>
    </row>
    <row r="28" spans="2:4" ht="68.25" customHeight="1">
      <c r="B28" s="18" t="s">
        <v>52</v>
      </c>
      <c r="C28" s="19" t="s">
        <v>4</v>
      </c>
      <c r="D28" s="13" t="s">
        <v>4</v>
      </c>
    </row>
    <row r="29" spans="2:4">
      <c r="B29" s="26" t="s">
        <v>15</v>
      </c>
      <c r="C29" s="17" t="s">
        <v>58</v>
      </c>
      <c r="D29" s="17" t="s">
        <v>58</v>
      </c>
    </row>
    <row r="30" spans="2:4" ht="47.25" customHeight="1">
      <c r="B30" s="22" t="s">
        <v>9</v>
      </c>
      <c r="C30" s="19" t="s">
        <v>4</v>
      </c>
      <c r="D30" s="19" t="s">
        <v>4</v>
      </c>
    </row>
    <row r="31" spans="2:4" ht="16.5" customHeight="1">
      <c r="B31" s="16" t="s">
        <v>14</v>
      </c>
      <c r="C31" s="17" t="s">
        <v>53</v>
      </c>
      <c r="D31" s="10" t="s">
        <v>63</v>
      </c>
    </row>
    <row r="32" spans="2:4" ht="109.5" customHeight="1">
      <c r="B32" s="22" t="s">
        <v>54</v>
      </c>
      <c r="C32" s="19" t="s">
        <v>4</v>
      </c>
      <c r="D32" s="13" t="s">
        <v>4</v>
      </c>
    </row>
    <row r="33" spans="2:4" ht="16.5" customHeight="1">
      <c r="B33" s="16" t="s">
        <v>55</v>
      </c>
      <c r="C33" s="17" t="s">
        <v>57</v>
      </c>
      <c r="D33" s="17" t="s">
        <v>65</v>
      </c>
    </row>
    <row r="34" spans="2:4" ht="56.25" customHeight="1">
      <c r="B34" s="24" t="s">
        <v>56</v>
      </c>
      <c r="C34" s="19" t="s">
        <v>69</v>
      </c>
      <c r="D34" s="13" t="s">
        <v>4</v>
      </c>
    </row>
    <row r="35" spans="2:4" s="7" customFormat="1" ht="51" customHeight="1">
      <c r="B35" s="25"/>
      <c r="C35" s="175" t="s">
        <v>291</v>
      </c>
      <c r="D35" s="175" t="s">
        <v>291</v>
      </c>
    </row>
  </sheetData>
  <mergeCells count="2">
    <mergeCell ref="B1:D1"/>
    <mergeCell ref="B2:D2"/>
  </mergeCells>
  <pageMargins left="0.7" right="0.7" top="0.75" bottom="0.75" header="0.3" footer="0.3"/>
  <pageSetup paperSize="1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A1055-04A7-440B-8A1D-7B6DC6F6B0EE}">
  <dimension ref="A1:E79"/>
  <sheetViews>
    <sheetView topLeftCell="A64" zoomScaleNormal="100" workbookViewId="0">
      <selection activeCell="A76" sqref="A76:C78"/>
    </sheetView>
  </sheetViews>
  <sheetFormatPr baseColWidth="10" defaultRowHeight="15"/>
  <cols>
    <col min="3" max="3" width="54.7109375" customWidth="1"/>
    <col min="4" max="4" width="19.85546875" customWidth="1"/>
    <col min="5" max="5" width="17" customWidth="1"/>
  </cols>
  <sheetData>
    <row r="1" spans="1:5" s="36" customFormat="1" ht="18.75">
      <c r="A1" s="201" t="s">
        <v>139</v>
      </c>
      <c r="B1" s="201"/>
      <c r="C1" s="201"/>
      <c r="D1" s="201"/>
      <c r="E1" s="201"/>
    </row>
    <row r="2" spans="1:5" ht="15.75">
      <c r="A2" s="202" t="s">
        <v>138</v>
      </c>
      <c r="B2" s="202"/>
      <c r="C2" s="202"/>
      <c r="D2" s="202"/>
      <c r="E2" s="202"/>
    </row>
    <row r="3" spans="1:5">
      <c r="A3" s="203" t="s">
        <v>203</v>
      </c>
      <c r="B3" s="203"/>
      <c r="C3" s="203"/>
      <c r="D3" s="203"/>
      <c r="E3" s="203"/>
    </row>
    <row r="5" spans="1:5" ht="47.1" customHeight="1">
      <c r="A5" s="204" t="s">
        <v>136</v>
      </c>
      <c r="B5" s="204"/>
      <c r="C5" s="204"/>
      <c r="D5" s="204"/>
      <c r="E5" s="204"/>
    </row>
    <row r="7" spans="1:5" ht="15.75">
      <c r="A7" s="35" t="s">
        <v>202</v>
      </c>
    </row>
    <row r="8" spans="1:5" ht="30" customHeight="1">
      <c r="A8" s="200" t="s">
        <v>201</v>
      </c>
      <c r="B8" s="200"/>
      <c r="C8" s="200"/>
      <c r="D8" s="200"/>
      <c r="E8" s="200"/>
    </row>
    <row r="9" spans="1:5" s="46" customFormat="1" ht="15" customHeight="1">
      <c r="A9" s="205" t="s">
        <v>191</v>
      </c>
      <c r="B9" s="205" t="s">
        <v>190</v>
      </c>
      <c r="C9" s="205" t="s">
        <v>143</v>
      </c>
      <c r="D9" s="205" t="s">
        <v>72</v>
      </c>
      <c r="E9" s="205"/>
    </row>
    <row r="10" spans="1:5" s="46" customFormat="1" ht="30" customHeight="1">
      <c r="A10" s="205"/>
      <c r="B10" s="205"/>
      <c r="C10" s="205"/>
      <c r="D10" s="30" t="s">
        <v>200</v>
      </c>
      <c r="E10" s="30" t="s">
        <v>199</v>
      </c>
    </row>
    <row r="11" spans="1:5" ht="30" customHeight="1">
      <c r="A11" s="44">
        <v>1</v>
      </c>
      <c r="B11" s="43">
        <v>1</v>
      </c>
      <c r="C11" s="32" t="s">
        <v>198</v>
      </c>
      <c r="D11" s="42" t="s">
        <v>182</v>
      </c>
      <c r="E11" s="42" t="s">
        <v>181</v>
      </c>
    </row>
    <row r="12" spans="1:5" ht="30" customHeight="1">
      <c r="A12" s="44">
        <v>2</v>
      </c>
      <c r="B12" s="43">
        <v>1</v>
      </c>
      <c r="C12" s="32" t="s">
        <v>197</v>
      </c>
      <c r="D12" s="42" t="s">
        <v>182</v>
      </c>
      <c r="E12" s="42" t="s">
        <v>181</v>
      </c>
    </row>
    <row r="13" spans="1:5" ht="30" customHeight="1">
      <c r="A13" s="44">
        <v>3</v>
      </c>
      <c r="B13" s="43">
        <v>2</v>
      </c>
      <c r="C13" s="32" t="s">
        <v>196</v>
      </c>
      <c r="D13" s="42" t="s">
        <v>182</v>
      </c>
      <c r="E13" s="42" t="s">
        <v>181</v>
      </c>
    </row>
    <row r="14" spans="1:5" ht="30" customHeight="1">
      <c r="A14" s="44">
        <v>4</v>
      </c>
      <c r="B14" s="43">
        <v>1</v>
      </c>
      <c r="C14" s="32" t="s">
        <v>195</v>
      </c>
      <c r="D14" s="42" t="s">
        <v>182</v>
      </c>
      <c r="E14" s="42" t="s">
        <v>181</v>
      </c>
    </row>
    <row r="15" spans="1:5" ht="30" customHeight="1">
      <c r="A15" s="44">
        <v>5</v>
      </c>
      <c r="B15" s="43">
        <v>1</v>
      </c>
      <c r="C15" s="32" t="s">
        <v>194</v>
      </c>
      <c r="D15" s="42" t="s">
        <v>182</v>
      </c>
      <c r="E15" s="42" t="s">
        <v>181</v>
      </c>
    </row>
    <row r="16" spans="1:5" ht="39.75" customHeight="1">
      <c r="A16" s="44">
        <v>6</v>
      </c>
      <c r="B16" s="43">
        <v>1</v>
      </c>
      <c r="C16" s="32" t="s">
        <v>193</v>
      </c>
      <c r="D16" s="42" t="s">
        <v>182</v>
      </c>
      <c r="E16" s="42" t="s">
        <v>181</v>
      </c>
    </row>
    <row r="17" spans="1:5" ht="15" customHeight="1">
      <c r="C17" s="45"/>
    </row>
    <row r="18" spans="1:5" ht="15" customHeight="1"/>
    <row r="19" spans="1:5" ht="15" customHeight="1"/>
    <row r="20" spans="1:5" ht="30" customHeight="1">
      <c r="A20" s="200" t="s">
        <v>192</v>
      </c>
      <c r="B20" s="200"/>
      <c r="C20" s="200"/>
      <c r="D20" s="200"/>
      <c r="E20" s="200"/>
    </row>
    <row r="21" spans="1:5" ht="15" customHeight="1">
      <c r="A21" s="205" t="s">
        <v>191</v>
      </c>
      <c r="B21" s="205" t="s">
        <v>190</v>
      </c>
      <c r="C21" s="205" t="s">
        <v>143</v>
      </c>
      <c r="D21" s="205" t="s">
        <v>72</v>
      </c>
      <c r="E21" s="205"/>
    </row>
    <row r="22" spans="1:5" ht="15" customHeight="1">
      <c r="A22" s="205"/>
      <c r="B22" s="205"/>
      <c r="C22" s="205"/>
      <c r="D22" s="23" t="s">
        <v>92</v>
      </c>
      <c r="E22" s="23" t="s">
        <v>91</v>
      </c>
    </row>
    <row r="23" spans="1:5" ht="42.75">
      <c r="A23" s="44">
        <v>7</v>
      </c>
      <c r="B23" s="43">
        <v>1</v>
      </c>
      <c r="C23" s="32" t="s">
        <v>189</v>
      </c>
      <c r="D23" s="34" t="s">
        <v>182</v>
      </c>
      <c r="E23" s="34" t="s">
        <v>181</v>
      </c>
    </row>
    <row r="24" spans="1:5" ht="43.5" customHeight="1">
      <c r="A24" s="44">
        <v>8</v>
      </c>
      <c r="B24" s="43">
        <v>1</v>
      </c>
      <c r="C24" s="32" t="s">
        <v>188</v>
      </c>
      <c r="D24" s="34" t="s">
        <v>182</v>
      </c>
      <c r="E24" s="34" t="s">
        <v>185</v>
      </c>
    </row>
    <row r="25" spans="1:5" ht="45.75" customHeight="1">
      <c r="A25" s="44">
        <v>9</v>
      </c>
      <c r="B25" s="43">
        <v>3</v>
      </c>
      <c r="C25" s="32" t="s">
        <v>187</v>
      </c>
      <c r="D25" s="34" t="s">
        <v>182</v>
      </c>
      <c r="E25" s="34" t="s">
        <v>185</v>
      </c>
    </row>
    <row r="26" spans="1:5" ht="48" customHeight="1">
      <c r="A26" s="44">
        <v>10</v>
      </c>
      <c r="B26" s="43">
        <v>4</v>
      </c>
      <c r="C26" s="32" t="s">
        <v>186</v>
      </c>
      <c r="D26" s="34" t="s">
        <v>182</v>
      </c>
      <c r="E26" s="34" t="s">
        <v>185</v>
      </c>
    </row>
    <row r="30" spans="1:5" ht="18.75">
      <c r="A30" s="200" t="s">
        <v>95</v>
      </c>
      <c r="B30" s="200"/>
      <c r="C30" s="200"/>
      <c r="D30" s="200"/>
      <c r="E30" s="200"/>
    </row>
    <row r="31" spans="1:5" ht="15.75">
      <c r="A31" s="205" t="s">
        <v>143</v>
      </c>
      <c r="B31" s="205"/>
      <c r="C31" s="205"/>
      <c r="D31" s="205" t="s">
        <v>72</v>
      </c>
      <c r="E31" s="205"/>
    </row>
    <row r="32" spans="1:5" ht="15.75">
      <c r="A32" s="205"/>
      <c r="B32" s="205"/>
      <c r="C32" s="205"/>
      <c r="D32" s="23" t="s">
        <v>92</v>
      </c>
      <c r="E32" s="23" t="s">
        <v>91</v>
      </c>
    </row>
    <row r="33" spans="1:5" ht="50.25" customHeight="1">
      <c r="A33" s="206" t="s">
        <v>184</v>
      </c>
      <c r="B33" s="206"/>
      <c r="C33" s="206"/>
      <c r="D33" s="34" t="s">
        <v>182</v>
      </c>
      <c r="E33" s="42" t="s">
        <v>181</v>
      </c>
    </row>
    <row r="34" spans="1:5" ht="50.25" customHeight="1">
      <c r="A34" s="206" t="s">
        <v>183</v>
      </c>
      <c r="B34" s="206"/>
      <c r="C34" s="206"/>
      <c r="D34" s="34" t="s">
        <v>182</v>
      </c>
      <c r="E34" s="34" t="s">
        <v>181</v>
      </c>
    </row>
    <row r="35" spans="1:5" ht="60" customHeight="1">
      <c r="A35" s="207" t="s">
        <v>180</v>
      </c>
      <c r="B35" s="207"/>
      <c r="C35" s="207"/>
      <c r="D35" s="208" t="s">
        <v>179</v>
      </c>
      <c r="E35" s="209"/>
    </row>
    <row r="36" spans="1:5" ht="30.75">
      <c r="A36" s="206" t="s">
        <v>178</v>
      </c>
      <c r="B36" s="206"/>
      <c r="C36" s="206"/>
      <c r="D36" s="176" t="s">
        <v>295</v>
      </c>
      <c r="E36" s="34" t="s">
        <v>177</v>
      </c>
    </row>
    <row r="37" spans="1:5" ht="30.75">
      <c r="A37" s="206" t="s">
        <v>176</v>
      </c>
      <c r="B37" s="206"/>
      <c r="C37" s="206"/>
      <c r="D37" s="176" t="s">
        <v>295</v>
      </c>
      <c r="E37" s="34" t="s">
        <v>175</v>
      </c>
    </row>
    <row r="38" spans="1:5" ht="30.75">
      <c r="A38" s="206" t="s">
        <v>174</v>
      </c>
      <c r="B38" s="206"/>
      <c r="C38" s="206"/>
      <c r="D38" s="176" t="s">
        <v>295</v>
      </c>
      <c r="E38" s="34" t="s">
        <v>173</v>
      </c>
    </row>
    <row r="39" spans="1:5" ht="30.75">
      <c r="A39" s="206" t="s">
        <v>172</v>
      </c>
      <c r="B39" s="206"/>
      <c r="C39" s="206"/>
      <c r="D39" s="176" t="s">
        <v>295</v>
      </c>
      <c r="E39" s="34" t="s">
        <v>168</v>
      </c>
    </row>
    <row r="40" spans="1:5" ht="30.75">
      <c r="A40" s="206" t="s">
        <v>171</v>
      </c>
      <c r="B40" s="206"/>
      <c r="C40" s="206"/>
      <c r="D40" s="176" t="s">
        <v>295</v>
      </c>
      <c r="E40" s="34" t="s">
        <v>170</v>
      </c>
    </row>
    <row r="41" spans="1:5" ht="30.75">
      <c r="A41" s="206" t="s">
        <v>169</v>
      </c>
      <c r="B41" s="206"/>
      <c r="C41" s="206"/>
      <c r="D41" s="176" t="s">
        <v>295</v>
      </c>
      <c r="E41" s="34" t="s">
        <v>168</v>
      </c>
    </row>
    <row r="42" spans="1:5" ht="30.75">
      <c r="A42" s="206" t="s">
        <v>167</v>
      </c>
      <c r="B42" s="206"/>
      <c r="C42" s="206"/>
      <c r="D42" s="176" t="s">
        <v>295</v>
      </c>
      <c r="E42" s="34" t="s">
        <v>166</v>
      </c>
    </row>
    <row r="43" spans="1:5" ht="30.75">
      <c r="A43" s="206" t="s">
        <v>165</v>
      </c>
      <c r="B43" s="206"/>
      <c r="C43" s="206"/>
      <c r="D43" s="176" t="s">
        <v>295</v>
      </c>
      <c r="E43" s="34" t="s">
        <v>164</v>
      </c>
    </row>
    <row r="44" spans="1:5" ht="47.1" customHeight="1">
      <c r="A44" s="206" t="s">
        <v>163</v>
      </c>
      <c r="B44" s="206"/>
      <c r="C44" s="206"/>
      <c r="D44" s="41" t="s">
        <v>4</v>
      </c>
      <c r="E44" s="41" t="s">
        <v>4</v>
      </c>
    </row>
    <row r="47" spans="1:5" ht="15.75">
      <c r="A47" s="40" t="s">
        <v>162</v>
      </c>
      <c r="B47" s="39"/>
    </row>
    <row r="49" spans="1:5" ht="15.75">
      <c r="A49" s="205" t="s">
        <v>143</v>
      </c>
      <c r="B49" s="205"/>
      <c r="C49" s="205"/>
      <c r="D49" s="205" t="s">
        <v>72</v>
      </c>
      <c r="E49" s="205"/>
    </row>
    <row r="50" spans="1:5" ht="15.75">
      <c r="A50" s="205"/>
      <c r="B50" s="205"/>
      <c r="C50" s="205"/>
      <c r="D50" s="23" t="s">
        <v>92</v>
      </c>
      <c r="E50" s="23" t="s">
        <v>91</v>
      </c>
    </row>
    <row r="51" spans="1:5" ht="57.75" customHeight="1">
      <c r="A51" s="206" t="s">
        <v>161</v>
      </c>
      <c r="B51" s="206"/>
      <c r="C51" s="206"/>
      <c r="D51" s="177" t="s">
        <v>296</v>
      </c>
      <c r="E51" s="34" t="s">
        <v>160</v>
      </c>
    </row>
    <row r="52" spans="1:5" ht="65.25" customHeight="1">
      <c r="A52" s="210" t="s">
        <v>159</v>
      </c>
      <c r="B52" s="211"/>
      <c r="C52" s="212"/>
      <c r="D52" s="34" t="s">
        <v>158</v>
      </c>
      <c r="E52" s="34" t="s">
        <v>157</v>
      </c>
    </row>
    <row r="55" spans="1:5" ht="15.75">
      <c r="A55" s="205" t="s">
        <v>143</v>
      </c>
      <c r="B55" s="205"/>
      <c r="C55" s="205"/>
      <c r="D55" s="205" t="s">
        <v>72</v>
      </c>
      <c r="E55" s="205"/>
    </row>
    <row r="56" spans="1:5" ht="15.75">
      <c r="A56" s="205"/>
      <c r="B56" s="205"/>
      <c r="C56" s="205"/>
      <c r="D56" s="23" t="s">
        <v>92</v>
      </c>
      <c r="E56" s="23" t="s">
        <v>91</v>
      </c>
    </row>
    <row r="57" spans="1:5" ht="57.75" customHeight="1">
      <c r="A57" s="206" t="s">
        <v>156</v>
      </c>
      <c r="B57" s="206"/>
      <c r="C57" s="206"/>
      <c r="D57" s="178" t="s">
        <v>297</v>
      </c>
      <c r="E57" s="34" t="s">
        <v>155</v>
      </c>
    </row>
    <row r="58" spans="1:5" ht="57.75" customHeight="1">
      <c r="A58" s="206" t="s">
        <v>154</v>
      </c>
      <c r="B58" s="206"/>
      <c r="C58" s="206"/>
      <c r="D58" s="34" t="s">
        <v>153</v>
      </c>
      <c r="E58" s="34" t="s">
        <v>152</v>
      </c>
    </row>
    <row r="59" spans="1:5" ht="60" customHeight="1">
      <c r="A59" s="206" t="s">
        <v>151</v>
      </c>
      <c r="B59" s="206"/>
      <c r="C59" s="206"/>
      <c r="D59" s="34" t="s">
        <v>150</v>
      </c>
      <c r="E59" s="34" t="s">
        <v>149</v>
      </c>
    </row>
    <row r="62" spans="1:5" ht="15.75">
      <c r="A62" s="205" t="s">
        <v>143</v>
      </c>
      <c r="B62" s="205"/>
      <c r="C62" s="205"/>
      <c r="D62" s="205" t="s">
        <v>72</v>
      </c>
      <c r="E62" s="205"/>
    </row>
    <row r="63" spans="1:5" ht="15.75">
      <c r="A63" s="205"/>
      <c r="B63" s="205"/>
      <c r="C63" s="205"/>
      <c r="D63" s="23" t="s">
        <v>92</v>
      </c>
      <c r="E63" s="23" t="s">
        <v>91</v>
      </c>
    </row>
    <row r="64" spans="1:5" ht="54.75" customHeight="1">
      <c r="A64" s="206" t="s">
        <v>148</v>
      </c>
      <c r="B64" s="206"/>
      <c r="C64" s="206"/>
      <c r="D64" s="177" t="s">
        <v>295</v>
      </c>
      <c r="E64" s="34" t="s">
        <v>147</v>
      </c>
    </row>
    <row r="65" spans="1:5" ht="51.75" customHeight="1">
      <c r="A65" s="206" t="s">
        <v>146</v>
      </c>
      <c r="B65" s="206"/>
      <c r="C65" s="206"/>
      <c r="D65" s="177" t="s">
        <v>295</v>
      </c>
      <c r="E65" s="34" t="s">
        <v>145</v>
      </c>
    </row>
    <row r="69" spans="1:5" ht="15.75">
      <c r="A69" s="35" t="s">
        <v>144</v>
      </c>
    </row>
    <row r="71" spans="1:5" ht="15.75">
      <c r="A71" s="205" t="s">
        <v>143</v>
      </c>
      <c r="B71" s="205"/>
      <c r="C71" s="205"/>
      <c r="D71" s="205" t="s">
        <v>72</v>
      </c>
      <c r="E71" s="205"/>
    </row>
    <row r="72" spans="1:5" ht="15.95" customHeight="1">
      <c r="A72" s="205"/>
      <c r="B72" s="205"/>
      <c r="C72" s="205"/>
      <c r="D72" s="23" t="s">
        <v>92</v>
      </c>
      <c r="E72" s="23" t="s">
        <v>91</v>
      </c>
    </row>
    <row r="73" spans="1:5" ht="44.1" customHeight="1">
      <c r="A73" s="206" t="s">
        <v>142</v>
      </c>
      <c r="B73" s="206"/>
      <c r="C73" s="206"/>
      <c r="D73" s="38" t="s">
        <v>141</v>
      </c>
      <c r="E73" s="38" t="s">
        <v>140</v>
      </c>
    </row>
    <row r="75" spans="1:5" ht="15.75" thickBot="1"/>
    <row r="76" spans="1:5" ht="18" customHeight="1">
      <c r="A76" s="213" t="s">
        <v>206</v>
      </c>
      <c r="B76" s="214"/>
      <c r="C76" s="215"/>
      <c r="D76" s="222" t="s">
        <v>72</v>
      </c>
      <c r="E76" s="223"/>
    </row>
    <row r="77" spans="1:5" ht="47.25" customHeight="1">
      <c r="A77" s="216"/>
      <c r="B77" s="217"/>
      <c r="C77" s="218"/>
      <c r="D77" s="30" t="s">
        <v>71</v>
      </c>
      <c r="E77" s="29" t="s">
        <v>70</v>
      </c>
    </row>
    <row r="78" spans="1:5" ht="60.75" customHeight="1" thickBot="1">
      <c r="A78" s="219"/>
      <c r="B78" s="220"/>
      <c r="C78" s="221"/>
      <c r="D78" s="174" t="s">
        <v>292</v>
      </c>
      <c r="E78" s="37" t="s">
        <v>4</v>
      </c>
    </row>
    <row r="79" spans="1:5" ht="60.75" customHeight="1"/>
  </sheetData>
  <mergeCells count="48">
    <mergeCell ref="D55:E55"/>
    <mergeCell ref="A57:C57"/>
    <mergeCell ref="A58:C58"/>
    <mergeCell ref="A73:C73"/>
    <mergeCell ref="A76:C78"/>
    <mergeCell ref="D76:E76"/>
    <mergeCell ref="A62:C63"/>
    <mergeCell ref="D62:E62"/>
    <mergeCell ref="A64:C64"/>
    <mergeCell ref="A65:C65"/>
    <mergeCell ref="A71:C72"/>
    <mergeCell ref="D71:E71"/>
    <mergeCell ref="A59:C59"/>
    <mergeCell ref="A42:C42"/>
    <mergeCell ref="A43:C43"/>
    <mergeCell ref="A44:C44"/>
    <mergeCell ref="A49:C50"/>
    <mergeCell ref="A52:C52"/>
    <mergeCell ref="A55:C56"/>
    <mergeCell ref="D49:E49"/>
    <mergeCell ref="A51:C51"/>
    <mergeCell ref="A36:C36"/>
    <mergeCell ref="A37:C37"/>
    <mergeCell ref="A38:C38"/>
    <mergeCell ref="A39:C39"/>
    <mergeCell ref="A40:C40"/>
    <mergeCell ref="A41:C41"/>
    <mergeCell ref="A31:C32"/>
    <mergeCell ref="D31:E31"/>
    <mergeCell ref="A33:C33"/>
    <mergeCell ref="A34:C34"/>
    <mergeCell ref="A35:C35"/>
    <mergeCell ref="D35:E35"/>
    <mergeCell ref="A30:E30"/>
    <mergeCell ref="A1:E1"/>
    <mergeCell ref="A2:E2"/>
    <mergeCell ref="A3:E3"/>
    <mergeCell ref="A5:E5"/>
    <mergeCell ref="A8:E8"/>
    <mergeCell ref="A9:A10"/>
    <mergeCell ref="B9:B10"/>
    <mergeCell ref="C9:C10"/>
    <mergeCell ref="D9:E9"/>
    <mergeCell ref="A20:E20"/>
    <mergeCell ref="A21:A22"/>
    <mergeCell ref="B21:B22"/>
    <mergeCell ref="C21:C22"/>
    <mergeCell ref="D21:E21"/>
  </mergeCells>
  <pageMargins left="0.7" right="0.7" top="0.75" bottom="0.75" header="0.3" footer="0.3"/>
  <pageSetup scale="77" orientation="portrait" horizontalDpi="0" verticalDpi="0"/>
  <headerFooter>
    <oddFooter>&amp;R&amp;"Calibri Bold,Negrita"&amp;12&amp;K000000Página &amp;N de &amp;P</oddFooter>
  </headerFooter>
  <rowBreaks count="2" manualBreakCount="2">
    <brk id="29" max="16383" man="1"/>
    <brk id="5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E73A0-F784-4363-A78A-BC6C2AF9BBD5}">
  <dimension ref="A1:E20"/>
  <sheetViews>
    <sheetView zoomScaleNormal="100" workbookViewId="0">
      <selection activeCell="D19" sqref="D19"/>
    </sheetView>
  </sheetViews>
  <sheetFormatPr baseColWidth="10" defaultRowHeight="15"/>
  <cols>
    <col min="3" max="3" width="54.7109375" customWidth="1"/>
    <col min="4" max="4" width="19.85546875" customWidth="1"/>
    <col min="5" max="5" width="17" customWidth="1"/>
  </cols>
  <sheetData>
    <row r="1" spans="1:5" s="36" customFormat="1" ht="18.75">
      <c r="A1" s="201" t="s">
        <v>139</v>
      </c>
      <c r="B1" s="201"/>
      <c r="C1" s="201"/>
      <c r="D1" s="201"/>
      <c r="E1" s="201"/>
    </row>
    <row r="2" spans="1:5" ht="15.75">
      <c r="A2" s="202" t="s">
        <v>138</v>
      </c>
      <c r="B2" s="202"/>
      <c r="C2" s="202"/>
      <c r="D2" s="202"/>
      <c r="E2" s="202"/>
    </row>
    <row r="3" spans="1:5">
      <c r="A3" s="203" t="s">
        <v>203</v>
      </c>
      <c r="B3" s="203"/>
      <c r="C3" s="203"/>
      <c r="D3" s="203"/>
      <c r="E3" s="203"/>
    </row>
    <row r="5" spans="1:5" ht="47.1" customHeight="1">
      <c r="A5" s="204" t="s">
        <v>136</v>
      </c>
      <c r="B5" s="204"/>
      <c r="C5" s="204"/>
      <c r="D5" s="204"/>
      <c r="E5" s="204"/>
    </row>
    <row r="10" spans="1:5" ht="15.75">
      <c r="A10" s="35" t="s">
        <v>144</v>
      </c>
    </row>
    <row r="12" spans="1:5" ht="15.75">
      <c r="A12" s="205" t="s">
        <v>143</v>
      </c>
      <c r="B12" s="205"/>
      <c r="C12" s="205"/>
      <c r="D12" s="205" t="s">
        <v>72</v>
      </c>
      <c r="E12" s="205"/>
    </row>
    <row r="13" spans="1:5" ht="15.95" customHeight="1">
      <c r="A13" s="205"/>
      <c r="B13" s="205"/>
      <c r="C13" s="205"/>
      <c r="D13" s="23" t="s">
        <v>92</v>
      </c>
      <c r="E13" s="23" t="s">
        <v>91</v>
      </c>
    </row>
    <row r="14" spans="1:5" ht="56.25" customHeight="1">
      <c r="A14" s="206" t="s">
        <v>142</v>
      </c>
      <c r="B14" s="206"/>
      <c r="C14" s="206"/>
      <c r="D14" s="38" t="s">
        <v>141</v>
      </c>
      <c r="E14" s="38" t="s">
        <v>140</v>
      </c>
    </row>
    <row r="16" spans="1:5" ht="15.75" thickBot="1"/>
    <row r="17" spans="1:5" ht="18" customHeight="1">
      <c r="A17" s="213" t="s">
        <v>206</v>
      </c>
      <c r="B17" s="214"/>
      <c r="C17" s="215"/>
      <c r="D17" s="222" t="s">
        <v>72</v>
      </c>
      <c r="E17" s="223"/>
    </row>
    <row r="18" spans="1:5" ht="47.25" customHeight="1">
      <c r="A18" s="216"/>
      <c r="B18" s="217"/>
      <c r="C18" s="218"/>
      <c r="D18" s="30" t="s">
        <v>71</v>
      </c>
      <c r="E18" s="29" t="s">
        <v>70</v>
      </c>
    </row>
    <row r="19" spans="1:5" ht="60.75" customHeight="1" thickBot="1">
      <c r="A19" s="219"/>
      <c r="B19" s="220"/>
      <c r="C19" s="221"/>
      <c r="D19" s="174" t="s">
        <v>292</v>
      </c>
      <c r="E19" s="37" t="s">
        <v>4</v>
      </c>
    </row>
    <row r="20" spans="1:5" ht="60.75" customHeight="1"/>
  </sheetData>
  <mergeCells count="9">
    <mergeCell ref="D17:E17"/>
    <mergeCell ref="A17:C19"/>
    <mergeCell ref="A5:E5"/>
    <mergeCell ref="A1:E1"/>
    <mergeCell ref="A2:E2"/>
    <mergeCell ref="A3:E3"/>
    <mergeCell ref="A12:C13"/>
    <mergeCell ref="D12:E12"/>
    <mergeCell ref="A14:C14"/>
  </mergeCells>
  <pageMargins left="0.7" right="0.7" top="0.75" bottom="0.75" header="0.3" footer="0.3"/>
  <pageSetup scale="77" orientation="portrait" horizontalDpi="0" verticalDpi="0"/>
  <headerFooter>
    <oddFooter>&amp;R&amp;"Calibri Bold,Negrita"&amp;12&amp;K000000Página &amp;N de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CBB71-76EC-44FD-82AC-6668FEAFC073}">
  <sheetPr>
    <pageSetUpPr fitToPage="1"/>
  </sheetPr>
  <dimension ref="B2:D23"/>
  <sheetViews>
    <sheetView topLeftCell="A7" zoomScaleNormal="100" workbookViewId="0">
      <selection activeCell="C19" sqref="C19"/>
    </sheetView>
  </sheetViews>
  <sheetFormatPr baseColWidth="10" defaultRowHeight="15"/>
  <cols>
    <col min="1" max="1" width="11.42578125" style="62"/>
    <col min="2" max="2" width="33.140625" style="62" customWidth="1"/>
    <col min="3" max="3" width="39.85546875" style="62" customWidth="1"/>
    <col min="4" max="4" width="11.42578125" style="62"/>
    <col min="5" max="5" width="16.85546875" style="62" bestFit="1" customWidth="1"/>
    <col min="6" max="16384" width="11.42578125" style="62"/>
  </cols>
  <sheetData>
    <row r="2" spans="2:4" ht="15.75" thickBot="1">
      <c r="B2" s="224" t="s">
        <v>259</v>
      </c>
      <c r="C2" s="224"/>
    </row>
    <row r="3" spans="2:4" ht="111" customHeight="1" thickBot="1">
      <c r="B3" s="225" t="s">
        <v>258</v>
      </c>
      <c r="C3" s="226"/>
      <c r="D3" s="73"/>
    </row>
    <row r="4" spans="2:4" ht="19.5" customHeight="1">
      <c r="B4" s="71"/>
      <c r="C4" s="71"/>
      <c r="D4" s="73"/>
    </row>
    <row r="5" spans="2:4" ht="15.75" thickBot="1">
      <c r="B5" s="72" t="s">
        <v>253</v>
      </c>
      <c r="C5" s="71"/>
    </row>
    <row r="6" spans="2:4" ht="30" customHeight="1" thickBot="1">
      <c r="B6" s="70" t="s">
        <v>252</v>
      </c>
      <c r="C6" s="69" t="s">
        <v>257</v>
      </c>
    </row>
    <row r="7" spans="2:4" ht="17.25" customHeight="1">
      <c r="B7" s="67" t="s">
        <v>250</v>
      </c>
      <c r="C7" s="68" t="s">
        <v>256</v>
      </c>
    </row>
    <row r="8" spans="2:4">
      <c r="B8" s="67" t="s">
        <v>248</v>
      </c>
      <c r="C8" s="66" t="s">
        <v>41</v>
      </c>
    </row>
    <row r="9" spans="2:4" ht="120" customHeight="1">
      <c r="B9" s="65" t="s">
        <v>255</v>
      </c>
      <c r="C9" s="65" t="s">
        <v>254</v>
      </c>
    </row>
    <row r="13" spans="2:4" ht="15.75" thickBot="1">
      <c r="B13" s="72" t="s">
        <v>253</v>
      </c>
      <c r="C13" s="71"/>
    </row>
    <row r="14" spans="2:4" ht="15.75" thickBot="1">
      <c r="B14" s="70" t="s">
        <v>252</v>
      </c>
      <c r="C14" s="69" t="s">
        <v>251</v>
      </c>
    </row>
    <row r="15" spans="2:4">
      <c r="B15" s="67" t="s">
        <v>250</v>
      </c>
      <c r="C15" s="68" t="s">
        <v>249</v>
      </c>
    </row>
    <row r="16" spans="2:4">
      <c r="B16" s="67" t="s">
        <v>248</v>
      </c>
      <c r="C16" s="66" t="s">
        <v>31</v>
      </c>
    </row>
    <row r="17" spans="2:3">
      <c r="B17" s="64" t="s">
        <v>247</v>
      </c>
      <c r="C17" s="65" t="s">
        <v>31</v>
      </c>
    </row>
    <row r="18" spans="2:3">
      <c r="B18" s="64" t="s">
        <v>246</v>
      </c>
      <c r="C18" s="63" t="s">
        <v>31</v>
      </c>
    </row>
    <row r="19" spans="2:3" ht="71.25">
      <c r="B19" s="64" t="s">
        <v>245</v>
      </c>
      <c r="C19" s="63" t="s">
        <v>31</v>
      </c>
    </row>
    <row r="20" spans="2:3" ht="28.5">
      <c r="B20" s="64" t="s">
        <v>244</v>
      </c>
      <c r="C20" s="63" t="s">
        <v>31</v>
      </c>
    </row>
    <row r="21" spans="2:3" ht="28.5">
      <c r="B21" s="64" t="s">
        <v>243</v>
      </c>
      <c r="C21" s="63" t="s">
        <v>31</v>
      </c>
    </row>
    <row r="22" spans="2:3" ht="85.5">
      <c r="B22" s="64" t="s">
        <v>242</v>
      </c>
      <c r="C22" s="63" t="s">
        <v>31</v>
      </c>
    </row>
    <row r="23" spans="2:3" ht="28.5">
      <c r="B23" s="64" t="s">
        <v>241</v>
      </c>
      <c r="C23" s="63" t="s">
        <v>31</v>
      </c>
    </row>
  </sheetData>
  <mergeCells count="2">
    <mergeCell ref="B2:C2"/>
    <mergeCell ref="B3:C3"/>
  </mergeCells>
  <printOptions horizontalCentered="1"/>
  <pageMargins left="0.70866141732283472" right="0.70866141732283472" top="0.74803149606299213" bottom="0.74803149606299213" header="0.31496062992125984" footer="0.31496062992125984"/>
  <pageSetup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7DBD3-475D-407A-968F-D610B823C91C}">
  <sheetPr>
    <pageSetUpPr fitToPage="1"/>
  </sheetPr>
  <dimension ref="B1:F33"/>
  <sheetViews>
    <sheetView zoomScale="80" zoomScaleNormal="80" workbookViewId="0">
      <selection activeCell="D32" sqref="D32"/>
    </sheetView>
  </sheetViews>
  <sheetFormatPr baseColWidth="10" defaultRowHeight="15"/>
  <cols>
    <col min="1" max="1" width="11.42578125" style="62"/>
    <col min="2" max="2" width="30.7109375" style="62" customWidth="1"/>
    <col min="3" max="3" width="29.5703125" style="62" customWidth="1"/>
    <col min="4" max="4" width="33.28515625" style="62" customWidth="1"/>
    <col min="5" max="5" width="18.28515625" style="62" customWidth="1"/>
    <col min="6" max="6" width="21.85546875" style="62" customWidth="1"/>
    <col min="7" max="7" width="16" style="62" bestFit="1" customWidth="1"/>
    <col min="8" max="8" width="28.42578125" style="62" customWidth="1"/>
    <col min="9" max="9" width="42.42578125" style="62" customWidth="1"/>
    <col min="10" max="10" width="34.5703125" style="62" customWidth="1"/>
    <col min="11" max="11" width="18.28515625" style="62" customWidth="1"/>
    <col min="12" max="16384" width="11.42578125" style="62"/>
  </cols>
  <sheetData>
    <row r="1" spans="2:6">
      <c r="D1" s="117"/>
    </row>
    <row r="2" spans="2:6" ht="15.75" thickBot="1">
      <c r="B2" s="232" t="str">
        <f>+DOCUMENTOS!B2</f>
        <v>INVITACIÓN ABIERTA No 020 DE 2023</v>
      </c>
      <c r="C2" s="232"/>
      <c r="D2" s="232"/>
    </row>
    <row r="3" spans="2:6" ht="51.75" customHeight="1" thickBot="1">
      <c r="B3" s="234" t="str">
        <f>+DOCUMENTOS!B3</f>
        <v>ADQUISICIÓN DE DOS (2) SISTEMAS DE ALIMENTACIÓN ININTERRUMPIDA DE ENERGÍA (UPS) Y SU PUESTA EN FUNCIONAMIENTO PARA EL DESARROLLO DE PROCESOS EN LA EMPRESA DE LICORES DE CUNDINAMARCA -ELC-</v>
      </c>
      <c r="C3" s="235"/>
      <c r="D3" s="236"/>
      <c r="E3" s="116"/>
      <c r="F3" s="116"/>
    </row>
    <row r="4" spans="2:6">
      <c r="B4" s="115" t="s">
        <v>285</v>
      </c>
      <c r="C4" s="115"/>
      <c r="D4" s="115"/>
      <c r="E4" s="115"/>
      <c r="F4" s="115"/>
    </row>
    <row r="5" spans="2:6">
      <c r="B5" s="114" t="s">
        <v>284</v>
      </c>
    </row>
    <row r="6" spans="2:6" ht="41.25" customHeight="1">
      <c r="B6" s="113" t="s">
        <v>283</v>
      </c>
      <c r="C6" s="233" t="s">
        <v>282</v>
      </c>
      <c r="D6" s="233"/>
      <c r="E6" s="112"/>
      <c r="F6" s="111"/>
    </row>
    <row r="7" spans="2:6" ht="15.75">
      <c r="B7" s="110" t="s">
        <v>271</v>
      </c>
      <c r="C7" s="106" t="s">
        <v>281</v>
      </c>
      <c r="D7" s="106" t="s">
        <v>280</v>
      </c>
      <c r="F7" s="105"/>
    </row>
    <row r="8" spans="2:6" ht="15.75">
      <c r="B8" s="108" t="s">
        <v>269</v>
      </c>
      <c r="C8" s="106" t="s">
        <v>279</v>
      </c>
      <c r="D8" s="109" t="s">
        <v>278</v>
      </c>
      <c r="F8" s="105"/>
    </row>
    <row r="9" spans="2:6" ht="15.75">
      <c r="B9" s="108" t="s">
        <v>266</v>
      </c>
      <c r="C9" s="106" t="s">
        <v>277</v>
      </c>
      <c r="D9" s="106" t="s">
        <v>276</v>
      </c>
      <c r="F9" s="105"/>
    </row>
    <row r="10" spans="2:6" ht="15.75">
      <c r="B10" s="107" t="s">
        <v>263</v>
      </c>
      <c r="C10" s="106" t="s">
        <v>275</v>
      </c>
      <c r="D10" s="106" t="s">
        <v>274</v>
      </c>
      <c r="F10" s="105"/>
    </row>
    <row r="12" spans="2:6">
      <c r="B12" s="229" t="str">
        <f>+DOCUMENTOS!C6</f>
        <v xml:space="preserve">DISCOVERY ENTERPRISE BUSINESS S.A.S </v>
      </c>
      <c r="C12" s="230"/>
      <c r="D12" s="230"/>
      <c r="E12" s="231"/>
      <c r="F12" s="92" t="s">
        <v>4</v>
      </c>
    </row>
    <row r="13" spans="2:6">
      <c r="B13" s="91" t="s">
        <v>273</v>
      </c>
      <c r="C13" s="90"/>
      <c r="D13" s="90"/>
      <c r="E13" s="89"/>
      <c r="F13" s="88"/>
    </row>
    <row r="14" spans="2:6" ht="15.75" thickBot="1">
      <c r="B14" s="83"/>
      <c r="C14" s="103" t="s">
        <v>272</v>
      </c>
      <c r="D14" s="97">
        <v>4091029000</v>
      </c>
      <c r="E14" s="87">
        <f>D14/D15</f>
        <v>2.9923272329105388</v>
      </c>
      <c r="F14" s="79" t="s">
        <v>4</v>
      </c>
    </row>
    <row r="15" spans="2:6">
      <c r="B15" s="83" t="s">
        <v>271</v>
      </c>
      <c r="C15" s="82" t="s">
        <v>270</v>
      </c>
      <c r="D15" s="85">
        <v>1367173000</v>
      </c>
      <c r="E15" s="84"/>
      <c r="F15" s="79"/>
    </row>
    <row r="16" spans="2:6">
      <c r="B16" s="83"/>
      <c r="C16" s="82"/>
      <c r="D16" s="85"/>
      <c r="E16" s="84"/>
      <c r="F16" s="79"/>
    </row>
    <row r="17" spans="2:6" ht="15.75" thickBot="1">
      <c r="B17" s="83" t="s">
        <v>269</v>
      </c>
      <c r="C17" s="103" t="s">
        <v>268</v>
      </c>
      <c r="D17" s="104" t="s">
        <v>267</v>
      </c>
      <c r="E17" s="80">
        <f>D14-D15</f>
        <v>2723856000</v>
      </c>
      <c r="F17" s="79" t="s">
        <v>4</v>
      </c>
    </row>
    <row r="18" spans="2:6">
      <c r="B18" s="83"/>
      <c r="C18" s="82"/>
      <c r="D18" s="85"/>
      <c r="E18" s="84"/>
      <c r="F18" s="79"/>
    </row>
    <row r="19" spans="2:6" ht="15.75" thickBot="1">
      <c r="B19" s="83" t="s">
        <v>266</v>
      </c>
      <c r="C19" s="103" t="s">
        <v>265</v>
      </c>
      <c r="D19" s="102">
        <v>6418345000</v>
      </c>
      <c r="E19" s="101">
        <f>D19/D20</f>
        <v>0.75804517531598381</v>
      </c>
      <c r="F19" s="79" t="s">
        <v>4</v>
      </c>
    </row>
    <row r="20" spans="2:6">
      <c r="B20" s="83"/>
      <c r="C20" s="82" t="s">
        <v>264</v>
      </c>
      <c r="D20" s="85">
        <v>8466969000</v>
      </c>
      <c r="E20" s="84"/>
      <c r="F20" s="100"/>
    </row>
    <row r="21" spans="2:6">
      <c r="B21" s="237"/>
      <c r="C21" s="238"/>
      <c r="D21" s="238"/>
      <c r="E21" s="239"/>
      <c r="F21" s="99"/>
    </row>
    <row r="22" spans="2:6" ht="15.75" thickBot="1">
      <c r="B22" s="83" t="s">
        <v>263</v>
      </c>
      <c r="C22" s="98" t="s">
        <v>262</v>
      </c>
      <c r="D22" s="97">
        <v>228770000</v>
      </c>
      <c r="E22" s="96">
        <f>D22/D23</f>
        <v>25.523820149503514</v>
      </c>
      <c r="F22" s="95" t="s">
        <v>4</v>
      </c>
    </row>
    <row r="23" spans="2:6">
      <c r="B23" s="83"/>
      <c r="C23" s="82" t="s">
        <v>261</v>
      </c>
      <c r="D23" s="85">
        <v>8963000</v>
      </c>
      <c r="E23" s="80"/>
      <c r="F23" s="86"/>
    </row>
    <row r="24" spans="2:6">
      <c r="B24" s="78"/>
      <c r="C24" s="77"/>
      <c r="D24" s="76"/>
      <c r="E24" s="94"/>
      <c r="F24" s="93"/>
    </row>
    <row r="27" spans="2:6">
      <c r="B27" s="229" t="str">
        <f>+DOCUMENTOS!C14</f>
        <v>APICOM SAS</v>
      </c>
      <c r="C27" s="230"/>
      <c r="D27" s="230"/>
      <c r="E27" s="231"/>
      <c r="F27" s="92" t="s">
        <v>37</v>
      </c>
    </row>
    <row r="28" spans="2:6">
      <c r="B28" s="91"/>
      <c r="C28" s="90"/>
      <c r="D28" s="90"/>
      <c r="E28" s="89"/>
      <c r="F28" s="88"/>
    </row>
    <row r="29" spans="2:6">
      <c r="B29" s="83"/>
      <c r="C29" s="82"/>
      <c r="D29" s="85"/>
      <c r="E29" s="87"/>
      <c r="F29" s="79"/>
    </row>
    <row r="30" spans="2:6">
      <c r="B30" s="227" t="s">
        <v>260</v>
      </c>
      <c r="C30" s="228"/>
      <c r="D30" s="228"/>
      <c r="E30" s="84"/>
      <c r="F30" s="86" t="s">
        <v>37</v>
      </c>
    </row>
    <row r="31" spans="2:6">
      <c r="B31" s="83"/>
      <c r="C31" s="82"/>
      <c r="D31" s="85"/>
      <c r="E31" s="84"/>
      <c r="F31" s="79"/>
    </row>
    <row r="32" spans="2:6">
      <c r="B32" s="83"/>
      <c r="C32" s="82"/>
      <c r="D32" s="81"/>
      <c r="E32" s="80"/>
      <c r="F32" s="79"/>
    </row>
    <row r="33" spans="2:6">
      <c r="B33" s="78"/>
      <c r="C33" s="77"/>
      <c r="D33" s="76"/>
      <c r="E33" s="75"/>
      <c r="F33" s="74"/>
    </row>
  </sheetData>
  <mergeCells count="7">
    <mergeCell ref="B30:D30"/>
    <mergeCell ref="B27:E27"/>
    <mergeCell ref="B2:D2"/>
    <mergeCell ref="C6:D6"/>
    <mergeCell ref="B3:D3"/>
    <mergeCell ref="B12:E12"/>
    <mergeCell ref="B21:E21"/>
  </mergeCells>
  <printOptions horizontalCentered="1"/>
  <pageMargins left="0.70866141732283472" right="0.70866141732283472" top="0.74803149606299213" bottom="0.74803149606299213" header="0.31496062992125984" footer="0.31496062992125984"/>
  <pageSetup scale="4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F3001-75B6-4F0E-B3D8-29CEE80E15D7}">
  <dimension ref="B1:E10"/>
  <sheetViews>
    <sheetView workbookViewId="0">
      <selection activeCell="F20" sqref="F20"/>
    </sheetView>
  </sheetViews>
  <sheetFormatPr baseColWidth="10" defaultRowHeight="15"/>
  <cols>
    <col min="1" max="1" width="11.42578125" style="62"/>
    <col min="2" max="2" width="26.42578125" style="62" customWidth="1"/>
    <col min="3" max="3" width="24" style="62" customWidth="1"/>
    <col min="4" max="4" width="15.85546875" style="62" customWidth="1"/>
    <col min="5" max="5" width="18.28515625" style="62" bestFit="1" customWidth="1"/>
    <col min="6" max="16384" width="11.42578125" style="62"/>
  </cols>
  <sheetData>
    <row r="1" spans="2:5" ht="15.75">
      <c r="B1" s="135"/>
    </row>
    <row r="2" spans="2:5" ht="24" customHeight="1">
      <c r="B2" s="242" t="str">
        <f>+'EVALUACION INDICES'!B2</f>
        <v>INVITACIÓN ABIERTA No 020 DE 2023</v>
      </c>
      <c r="C2" s="242"/>
      <c r="D2" s="242"/>
    </row>
    <row r="3" spans="2:5" ht="86.25" customHeight="1">
      <c r="B3" s="243" t="str">
        <f>+'EVALUACION INDICES'!B3</f>
        <v>ADQUISICIÓN DE DOS (2) SISTEMAS DE ALIMENTACIÓN ININTERRUMPIDA DE ENERGÍA (UPS) Y SU PUESTA EN FUNCIONAMIENTO PARA EL DESARROLLO DE PROCESOS EN LA EMPRESA DE LICORES DE CUNDINAMARCA -ELC-</v>
      </c>
      <c r="C3" s="243"/>
      <c r="D3" s="243"/>
    </row>
    <row r="4" spans="2:5">
      <c r="B4" s="134" t="s">
        <v>284</v>
      </c>
      <c r="C4" s="133"/>
    </row>
    <row r="5" spans="2:5" ht="60.75" customHeight="1">
      <c r="B5" s="240" t="s">
        <v>282</v>
      </c>
      <c r="C5" s="241"/>
      <c r="D5" s="132" t="str">
        <f>+DOCUMENTOS!C6</f>
        <v xml:space="preserve">DISCOVERY ENTERPRISE BUSINESS S.A.S </v>
      </c>
      <c r="E5" s="131" t="str">
        <f>+DOCUMENTOS!C14</f>
        <v>APICOM SAS</v>
      </c>
    </row>
    <row r="6" spans="2:5" ht="39.75" customHeight="1">
      <c r="B6" s="130" t="s">
        <v>271</v>
      </c>
      <c r="C6" s="129" t="str">
        <f>+'EVALUACION INDICES'!D7</f>
        <v>&gt; = 1.0</v>
      </c>
      <c r="D6" s="128">
        <f>+'EVALUACION INDICES'!E14</f>
        <v>2.9923272329105388</v>
      </c>
      <c r="E6" s="120" t="s">
        <v>286</v>
      </c>
    </row>
    <row r="7" spans="2:5" ht="39" customHeight="1">
      <c r="B7" s="108" t="s">
        <v>269</v>
      </c>
      <c r="C7" s="109" t="str">
        <f>+'EVALUACION INDICES'!D8</f>
        <v>&gt; =   al  P.O</v>
      </c>
      <c r="D7" s="127">
        <f>+'EVALUACION INDICES'!E17</f>
        <v>2723856000</v>
      </c>
      <c r="E7" s="120" t="s">
        <v>286</v>
      </c>
    </row>
    <row r="8" spans="2:5" ht="39" customHeight="1">
      <c r="B8" s="126" t="s">
        <v>266</v>
      </c>
      <c r="C8" s="125" t="str">
        <f>+'EVALUACION INDICES'!D9</f>
        <v>&lt;= 80 %</v>
      </c>
      <c r="D8" s="124">
        <f>+'EVALUACION INDICES'!E19</f>
        <v>0.75804517531598381</v>
      </c>
      <c r="E8" s="120" t="s">
        <v>286</v>
      </c>
    </row>
    <row r="9" spans="2:5" ht="24.75" customHeight="1">
      <c r="B9" s="123" t="s">
        <v>263</v>
      </c>
      <c r="C9" s="122" t="str">
        <f>+'EVALUACION INDICES'!D10</f>
        <v>&gt; = 5%</v>
      </c>
      <c r="D9" s="121">
        <f>+'EVALUACION INDICES'!E22</f>
        <v>25.523820149503514</v>
      </c>
      <c r="E9" s="120" t="s">
        <v>286</v>
      </c>
    </row>
    <row r="10" spans="2:5">
      <c r="D10" s="119" t="s">
        <v>4</v>
      </c>
      <c r="E10" s="118" t="s">
        <v>37</v>
      </c>
    </row>
  </sheetData>
  <mergeCells count="3">
    <mergeCell ref="B5:C5"/>
    <mergeCell ref="B2:D2"/>
    <mergeCell ref="B3:D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BAD86-5A48-44B0-A6EC-E966B11CF27B}">
  <dimension ref="A1:E68"/>
  <sheetViews>
    <sheetView topLeftCell="A55" zoomScaleNormal="100" workbookViewId="0">
      <selection activeCell="G68" sqref="G68"/>
    </sheetView>
  </sheetViews>
  <sheetFormatPr baseColWidth="10" defaultRowHeight="15"/>
  <cols>
    <col min="2" max="2" width="18" customWidth="1"/>
    <col min="3" max="3" width="37.85546875" customWidth="1"/>
    <col min="4" max="4" width="16.7109375" customWidth="1"/>
    <col min="5" max="5" width="17" customWidth="1"/>
  </cols>
  <sheetData>
    <row r="1" spans="1:5" s="36" customFormat="1" ht="18.75">
      <c r="A1" s="201" t="s">
        <v>139</v>
      </c>
      <c r="B1" s="201"/>
      <c r="C1" s="201"/>
      <c r="D1" s="201"/>
      <c r="E1" s="201"/>
    </row>
    <row r="2" spans="1:5" ht="15.75">
      <c r="A2" s="202" t="s">
        <v>138</v>
      </c>
      <c r="B2" s="202"/>
      <c r="C2" s="202"/>
      <c r="D2" s="202"/>
      <c r="E2" s="202"/>
    </row>
    <row r="3" spans="1:5">
      <c r="A3" s="203" t="s">
        <v>137</v>
      </c>
      <c r="B3" s="203"/>
      <c r="C3" s="203"/>
      <c r="D3" s="203"/>
      <c r="E3" s="203"/>
    </row>
    <row r="5" spans="1:5" ht="47.1" customHeight="1">
      <c r="A5" s="204" t="s">
        <v>136</v>
      </c>
      <c r="B5" s="204"/>
      <c r="C5" s="204"/>
      <c r="D5" s="204"/>
      <c r="E5" s="204"/>
    </row>
    <row r="7" spans="1:5" ht="15.75">
      <c r="A7" s="35" t="s">
        <v>135</v>
      </c>
    </row>
    <row r="8" spans="1:5" ht="18.75">
      <c r="A8" s="200" t="s">
        <v>95</v>
      </c>
      <c r="B8" s="200"/>
      <c r="C8" s="200"/>
      <c r="D8" s="200"/>
      <c r="E8" s="200"/>
    </row>
    <row r="9" spans="1:5" ht="15.75">
      <c r="A9" s="205" t="s">
        <v>134</v>
      </c>
      <c r="B9" s="205"/>
      <c r="C9" s="205"/>
      <c r="D9" s="205" t="s">
        <v>72</v>
      </c>
      <c r="E9" s="205"/>
    </row>
    <row r="10" spans="1:5" ht="67.5">
      <c r="A10" s="205"/>
      <c r="B10" s="205"/>
      <c r="C10" s="205"/>
      <c r="D10" s="30" t="s">
        <v>71</v>
      </c>
      <c r="E10" s="30" t="s">
        <v>70</v>
      </c>
    </row>
    <row r="11" spans="1:5" ht="56.1" customHeight="1">
      <c r="A11" s="206" t="s">
        <v>133</v>
      </c>
      <c r="B11" s="206"/>
      <c r="C11" s="206"/>
      <c r="D11" s="34" t="s">
        <v>98</v>
      </c>
      <c r="E11" s="34" t="s">
        <v>132</v>
      </c>
    </row>
    <row r="12" spans="1:5" ht="87" customHeight="1">
      <c r="A12" s="206" t="s">
        <v>131</v>
      </c>
      <c r="B12" s="206"/>
      <c r="C12" s="206"/>
      <c r="D12" s="34" t="s">
        <v>98</v>
      </c>
      <c r="E12" s="34" t="s">
        <v>130</v>
      </c>
    </row>
    <row r="13" spans="1:5" ht="75" customHeight="1">
      <c r="A13" s="206" t="s">
        <v>129</v>
      </c>
      <c r="B13" s="206"/>
      <c r="C13" s="206"/>
      <c r="D13" s="34" t="s">
        <v>98</v>
      </c>
      <c r="E13" s="34" t="s">
        <v>128</v>
      </c>
    </row>
    <row r="14" spans="1:5" ht="60" customHeight="1">
      <c r="A14" s="206" t="s">
        <v>127</v>
      </c>
      <c r="B14" s="206"/>
      <c r="C14" s="206"/>
      <c r="D14" s="34" t="s">
        <v>98</v>
      </c>
      <c r="E14" s="34" t="s">
        <v>126</v>
      </c>
    </row>
    <row r="15" spans="1:5" ht="15.75">
      <c r="A15" s="244" t="s">
        <v>74</v>
      </c>
      <c r="B15" s="244"/>
      <c r="C15" s="244"/>
      <c r="D15" s="31"/>
      <c r="E15" s="30"/>
    </row>
    <row r="19" spans="1:5" ht="18.75">
      <c r="A19" s="200" t="s">
        <v>95</v>
      </c>
      <c r="B19" s="200"/>
      <c r="C19" s="200"/>
      <c r="D19" s="200"/>
      <c r="E19" s="200"/>
    </row>
    <row r="20" spans="1:5" ht="15.75">
      <c r="A20" s="205" t="s">
        <v>125</v>
      </c>
      <c r="B20" s="205"/>
      <c r="C20" s="205"/>
      <c r="D20" s="205" t="s">
        <v>72</v>
      </c>
      <c r="E20" s="205"/>
    </row>
    <row r="21" spans="1:5" ht="15.75">
      <c r="A21" s="205"/>
      <c r="B21" s="205"/>
      <c r="C21" s="205"/>
      <c r="D21" s="23" t="s">
        <v>92</v>
      </c>
      <c r="E21" s="23" t="s">
        <v>91</v>
      </c>
    </row>
    <row r="22" spans="1:5" ht="90" customHeight="1">
      <c r="A22" s="206" t="s">
        <v>124</v>
      </c>
      <c r="B22" s="206"/>
      <c r="C22" s="206"/>
      <c r="D22" s="34" t="s">
        <v>98</v>
      </c>
      <c r="E22" s="34" t="s">
        <v>123</v>
      </c>
    </row>
    <row r="23" spans="1:5" ht="45" customHeight="1">
      <c r="A23" s="206" t="s">
        <v>122</v>
      </c>
      <c r="B23" s="206"/>
      <c r="C23" s="206"/>
      <c r="D23" s="34" t="s">
        <v>98</v>
      </c>
      <c r="E23" s="31">
        <v>0</v>
      </c>
    </row>
    <row r="24" spans="1:5" ht="77.099999999999994" customHeight="1">
      <c r="A24" s="206" t="s">
        <v>121</v>
      </c>
      <c r="B24" s="206"/>
      <c r="C24" s="206"/>
      <c r="D24" s="31" t="s">
        <v>120</v>
      </c>
      <c r="E24" s="31" t="s">
        <v>119</v>
      </c>
    </row>
    <row r="25" spans="1:5" ht="75.95" customHeight="1">
      <c r="A25" s="206" t="s">
        <v>118</v>
      </c>
      <c r="B25" s="206"/>
      <c r="C25" s="206"/>
      <c r="D25" s="34" t="s">
        <v>98</v>
      </c>
      <c r="E25" s="31" t="s">
        <v>117</v>
      </c>
    </row>
    <row r="26" spans="1:5" ht="59.1" customHeight="1">
      <c r="A26" s="206" t="s">
        <v>116</v>
      </c>
      <c r="B26" s="206"/>
      <c r="C26" s="206"/>
      <c r="D26" s="34" t="s">
        <v>98</v>
      </c>
      <c r="E26" s="31" t="s">
        <v>115</v>
      </c>
    </row>
    <row r="27" spans="1:5" ht="15.75">
      <c r="A27" s="244" t="s">
        <v>74</v>
      </c>
      <c r="B27" s="244"/>
      <c r="C27" s="244"/>
      <c r="D27" s="31"/>
      <c r="E27" s="30"/>
    </row>
    <row r="31" spans="1:5" ht="18.75">
      <c r="A31" s="200" t="s">
        <v>95</v>
      </c>
      <c r="B31" s="200"/>
      <c r="C31" s="200"/>
      <c r="D31" s="200"/>
      <c r="E31" s="200"/>
    </row>
    <row r="32" spans="1:5" ht="15.75">
      <c r="A32" s="205" t="s">
        <v>114</v>
      </c>
      <c r="B32" s="205"/>
      <c r="C32" s="205"/>
      <c r="D32" s="205" t="s">
        <v>72</v>
      </c>
      <c r="E32" s="205"/>
    </row>
    <row r="33" spans="1:5" ht="15.75">
      <c r="A33" s="205"/>
      <c r="B33" s="205"/>
      <c r="C33" s="205"/>
      <c r="D33" s="23" t="s">
        <v>92</v>
      </c>
      <c r="E33" s="23" t="s">
        <v>91</v>
      </c>
    </row>
    <row r="34" spans="1:5" ht="47.1" customHeight="1">
      <c r="A34" s="206" t="s">
        <v>113</v>
      </c>
      <c r="B34" s="206"/>
      <c r="C34" s="206"/>
      <c r="D34" s="34" t="s">
        <v>98</v>
      </c>
      <c r="E34" s="31" t="s">
        <v>112</v>
      </c>
    </row>
    <row r="35" spans="1:5" ht="62.1" customHeight="1">
      <c r="A35" s="206" t="s">
        <v>111</v>
      </c>
      <c r="B35" s="206"/>
      <c r="C35" s="206"/>
      <c r="D35" s="31" t="s">
        <v>110</v>
      </c>
      <c r="E35" s="31" t="s">
        <v>109</v>
      </c>
    </row>
    <row r="36" spans="1:5" ht="62.1" customHeight="1">
      <c r="A36" s="206" t="s">
        <v>108</v>
      </c>
      <c r="B36" s="206"/>
      <c r="C36" s="206"/>
      <c r="D36" s="31" t="s">
        <v>107</v>
      </c>
      <c r="E36" s="31" t="s">
        <v>106</v>
      </c>
    </row>
    <row r="37" spans="1:5" ht="15.75">
      <c r="A37" s="244" t="s">
        <v>74</v>
      </c>
      <c r="B37" s="244"/>
      <c r="C37" s="244"/>
      <c r="D37" s="31"/>
      <c r="E37" s="30"/>
    </row>
    <row r="41" spans="1:5" ht="18.75">
      <c r="A41" s="200" t="s">
        <v>95</v>
      </c>
      <c r="B41" s="200"/>
      <c r="C41" s="200"/>
      <c r="D41" s="200"/>
      <c r="E41" s="200"/>
    </row>
    <row r="42" spans="1:5" ht="15.75">
      <c r="A42" s="205" t="s">
        <v>105</v>
      </c>
      <c r="B42" s="205"/>
      <c r="C42" s="205"/>
      <c r="D42" s="205" t="s">
        <v>72</v>
      </c>
      <c r="E42" s="205"/>
    </row>
    <row r="43" spans="1:5" ht="15.75">
      <c r="A43" s="205"/>
      <c r="B43" s="205"/>
      <c r="C43" s="205"/>
      <c r="D43" s="23" t="s">
        <v>92</v>
      </c>
      <c r="E43" s="23" t="s">
        <v>91</v>
      </c>
    </row>
    <row r="44" spans="1:5" ht="47.1" customHeight="1">
      <c r="A44" s="206" t="s">
        <v>104</v>
      </c>
      <c r="B44" s="206"/>
      <c r="C44" s="206"/>
      <c r="D44" s="34" t="s">
        <v>98</v>
      </c>
      <c r="E44" s="31" t="s">
        <v>103</v>
      </c>
    </row>
    <row r="45" spans="1:5" ht="47.1" customHeight="1">
      <c r="A45" s="206" t="s">
        <v>102</v>
      </c>
      <c r="B45" s="206"/>
      <c r="C45" s="206"/>
      <c r="D45" s="34" t="s">
        <v>98</v>
      </c>
      <c r="E45" s="30">
        <v>0</v>
      </c>
    </row>
    <row r="46" spans="1:5" ht="74.099999999999994" customHeight="1">
      <c r="A46" s="206" t="s">
        <v>101</v>
      </c>
      <c r="B46" s="206"/>
      <c r="C46" s="206"/>
      <c r="D46" s="34" t="s">
        <v>98</v>
      </c>
      <c r="E46" s="31" t="s">
        <v>100</v>
      </c>
    </row>
    <row r="47" spans="1:5" ht="57" customHeight="1">
      <c r="A47" s="206" t="s">
        <v>99</v>
      </c>
      <c r="B47" s="206"/>
      <c r="C47" s="206"/>
      <c r="D47" s="34" t="s">
        <v>98</v>
      </c>
      <c r="E47" s="31" t="s">
        <v>97</v>
      </c>
    </row>
    <row r="48" spans="1:5" ht="15.75">
      <c r="A48" s="244" t="s">
        <v>74</v>
      </c>
      <c r="B48" s="244"/>
      <c r="C48" s="244"/>
      <c r="D48" s="31"/>
      <c r="E48" s="30"/>
    </row>
    <row r="52" spans="1:5">
      <c r="A52" s="33" t="s">
        <v>96</v>
      </c>
    </row>
    <row r="54" spans="1:5" ht="18.75">
      <c r="A54" s="200" t="s">
        <v>95</v>
      </c>
      <c r="B54" s="200"/>
      <c r="C54" s="200"/>
      <c r="D54" s="200"/>
      <c r="E54" s="200"/>
    </row>
    <row r="55" spans="1:5" ht="15.75">
      <c r="A55" s="250" t="s">
        <v>94</v>
      </c>
      <c r="B55" s="251"/>
      <c r="C55" s="248" t="s">
        <v>93</v>
      </c>
      <c r="D55" s="205" t="s">
        <v>72</v>
      </c>
      <c r="E55" s="205"/>
    </row>
    <row r="56" spans="1:5" ht="15.75">
      <c r="A56" s="252"/>
      <c r="B56" s="253"/>
      <c r="C56" s="249"/>
      <c r="D56" s="23" t="s">
        <v>92</v>
      </c>
      <c r="E56" s="23" t="s">
        <v>91</v>
      </c>
    </row>
    <row r="57" spans="1:5" ht="28.5">
      <c r="A57" s="210" t="s">
        <v>90</v>
      </c>
      <c r="B57" s="212"/>
      <c r="C57" s="32" t="s">
        <v>87</v>
      </c>
      <c r="D57" s="30">
        <v>0</v>
      </c>
      <c r="E57" s="30">
        <v>0</v>
      </c>
    </row>
    <row r="58" spans="1:5" ht="28.5">
      <c r="A58" s="210" t="s">
        <v>89</v>
      </c>
      <c r="B58" s="212"/>
      <c r="C58" s="32" t="s">
        <v>87</v>
      </c>
      <c r="D58" s="30">
        <v>0</v>
      </c>
      <c r="E58" s="30">
        <v>0</v>
      </c>
    </row>
    <row r="59" spans="1:5" ht="42.95" customHeight="1">
      <c r="A59" s="210" t="s">
        <v>88</v>
      </c>
      <c r="B59" s="212"/>
      <c r="C59" s="32" t="s">
        <v>87</v>
      </c>
      <c r="D59" s="30">
        <v>0</v>
      </c>
      <c r="E59" s="31" t="s">
        <v>86</v>
      </c>
    </row>
    <row r="60" spans="1:5" ht="42.75">
      <c r="A60" s="245" t="s">
        <v>85</v>
      </c>
      <c r="B60" s="246"/>
      <c r="C60" s="32" t="s">
        <v>84</v>
      </c>
      <c r="D60" s="31" t="s">
        <v>83</v>
      </c>
      <c r="E60" s="31" t="s">
        <v>82</v>
      </c>
    </row>
    <row r="61" spans="1:5" ht="42.75">
      <c r="A61" s="245" t="s">
        <v>81</v>
      </c>
      <c r="B61" s="246"/>
      <c r="C61" s="32" t="s">
        <v>80</v>
      </c>
      <c r="D61" s="31">
        <v>0</v>
      </c>
      <c r="E61" s="31" t="s">
        <v>79</v>
      </c>
    </row>
    <row r="62" spans="1:5" ht="42.75">
      <c r="A62" s="245" t="s">
        <v>78</v>
      </c>
      <c r="B62" s="246"/>
      <c r="C62" s="32" t="s">
        <v>77</v>
      </c>
      <c r="D62" s="31" t="s">
        <v>76</v>
      </c>
      <c r="E62" s="31" t="s">
        <v>75</v>
      </c>
    </row>
    <row r="63" spans="1:5" ht="15.75">
      <c r="A63" s="244" t="s">
        <v>74</v>
      </c>
      <c r="B63" s="244"/>
      <c r="C63" s="244"/>
      <c r="D63" s="31"/>
      <c r="E63" s="30"/>
    </row>
    <row r="65" spans="1:5" ht="15.75" thickBot="1"/>
    <row r="66" spans="1:5" ht="15.75">
      <c r="A66" s="247" t="s">
        <v>73</v>
      </c>
      <c r="B66" s="214"/>
      <c r="C66" s="215"/>
      <c r="D66" s="222" t="s">
        <v>72</v>
      </c>
      <c r="E66" s="223"/>
    </row>
    <row r="67" spans="1:5" ht="67.5">
      <c r="A67" s="216"/>
      <c r="B67" s="217"/>
      <c r="C67" s="218"/>
      <c r="D67" s="30" t="s">
        <v>71</v>
      </c>
      <c r="E67" s="29" t="s">
        <v>70</v>
      </c>
    </row>
    <row r="68" spans="1:5" ht="38.1" customHeight="1" thickBot="1">
      <c r="A68" s="219"/>
      <c r="B68" s="220"/>
      <c r="C68" s="221"/>
      <c r="D68" s="28">
        <f>D63+D48+D37+D27+D15</f>
        <v>0</v>
      </c>
      <c r="E68" s="27">
        <f>E63+E48++E37+E27+E15</f>
        <v>0</v>
      </c>
    </row>
  </sheetData>
  <mergeCells count="49">
    <mergeCell ref="A1:E1"/>
    <mergeCell ref="A2:E2"/>
    <mergeCell ref="A3:E3"/>
    <mergeCell ref="A5:E5"/>
    <mergeCell ref="A13:C13"/>
    <mergeCell ref="A8:E8"/>
    <mergeCell ref="A14:C14"/>
    <mergeCell ref="A9:C10"/>
    <mergeCell ref="D9:E9"/>
    <mergeCell ref="A11:C11"/>
    <mergeCell ref="A12:C12"/>
    <mergeCell ref="D42:E42"/>
    <mergeCell ref="A66:C68"/>
    <mergeCell ref="D66:E66"/>
    <mergeCell ref="A46:C46"/>
    <mergeCell ref="C55:C56"/>
    <mergeCell ref="A55:B56"/>
    <mergeCell ref="A15:C15"/>
    <mergeCell ref="A44:C44"/>
    <mergeCell ref="A45:C45"/>
    <mergeCell ref="A19:E19"/>
    <mergeCell ref="A20:C21"/>
    <mergeCell ref="D20:E20"/>
    <mergeCell ref="A22:C22"/>
    <mergeCell ref="A23:C23"/>
    <mergeCell ref="A32:C33"/>
    <mergeCell ref="A34:C34"/>
    <mergeCell ref="A35:C35"/>
    <mergeCell ref="A36:C36"/>
    <mergeCell ref="A24:C24"/>
    <mergeCell ref="A25:C25"/>
    <mergeCell ref="A27:C27"/>
    <mergeCell ref="D32:E32"/>
    <mergeCell ref="A31:E31"/>
    <mergeCell ref="A26:C26"/>
    <mergeCell ref="A47:C47"/>
    <mergeCell ref="A37:C37"/>
    <mergeCell ref="A63:C63"/>
    <mergeCell ref="A57:B57"/>
    <mergeCell ref="A58:B58"/>
    <mergeCell ref="A59:B59"/>
    <mergeCell ref="A48:C48"/>
    <mergeCell ref="A54:E54"/>
    <mergeCell ref="D55:E55"/>
    <mergeCell ref="A60:B60"/>
    <mergeCell ref="A61:B61"/>
    <mergeCell ref="A62:B62"/>
    <mergeCell ref="A41:E41"/>
    <mergeCell ref="A42:C43"/>
  </mergeCells>
  <pageMargins left="0.7" right="0.7" top="0.75" bottom="0.75" header="0.3" footer="0.3"/>
  <pageSetup scale="85" orientation="portrait" horizontalDpi="0" verticalDpi="0"/>
  <headerFooter>
    <oddFooter>&amp;R&amp;"Calibri,Normal"&amp;12&amp;K000000Página &amp;P de &amp;N</oddFooter>
  </headerFooter>
  <rowBreaks count="3" manualBreakCount="3">
    <brk id="17" max="4" man="1"/>
    <brk id="29" max="4" man="1"/>
    <brk id="50"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354AA-0FA0-4EB0-B936-A0B8F7B4702D}">
  <dimension ref="A1:M51"/>
  <sheetViews>
    <sheetView showWhiteSpace="0" topLeftCell="E7" zoomScale="85" zoomScaleNormal="85" workbookViewId="0">
      <selection activeCell="I44" sqref="I44"/>
    </sheetView>
  </sheetViews>
  <sheetFormatPr baseColWidth="10" defaultColWidth="11.42578125" defaultRowHeight="12.75"/>
  <cols>
    <col min="1" max="1" width="4.140625" style="2" customWidth="1"/>
    <col min="2" max="2" width="36.28515625" style="2" customWidth="1"/>
    <col min="3" max="3" width="37.28515625" style="2" customWidth="1"/>
    <col min="4" max="4" width="36.5703125" style="2" customWidth="1"/>
    <col min="5" max="5" width="38.140625" style="2" customWidth="1"/>
    <col min="6" max="6" width="36" style="2" customWidth="1"/>
    <col min="7" max="7" width="33" style="2" customWidth="1"/>
    <col min="8" max="8" width="45.85546875" style="2" customWidth="1"/>
    <col min="9" max="9" width="41.42578125" style="2" customWidth="1"/>
    <col min="10" max="10" width="32" style="2" customWidth="1"/>
    <col min="11" max="11" width="26.85546875" style="2" customWidth="1"/>
    <col min="12" max="12" width="40.42578125" style="2" customWidth="1"/>
    <col min="13" max="16384" width="11.42578125" style="2"/>
  </cols>
  <sheetData>
    <row r="1" spans="1:13" ht="15.75" thickBot="1">
      <c r="A1" s="258" t="s">
        <v>216</v>
      </c>
      <c r="B1" s="258"/>
      <c r="C1" s="258"/>
      <c r="D1" s="258"/>
      <c r="E1" s="49"/>
      <c r="F1" s="49"/>
      <c r="G1" s="49"/>
      <c r="H1" s="49"/>
      <c r="I1" s="51"/>
      <c r="J1" s="51"/>
      <c r="K1" s="51"/>
      <c r="L1" s="51"/>
      <c r="M1" s="51"/>
    </row>
    <row r="2" spans="1:13" ht="15.75" hidden="1" thickBot="1">
      <c r="A2" s="258"/>
      <c r="B2" s="258"/>
      <c r="C2" s="258"/>
      <c r="D2" s="258"/>
      <c r="E2" s="49"/>
      <c r="F2" s="49"/>
      <c r="G2" s="49"/>
      <c r="H2" s="49"/>
      <c r="I2" s="51"/>
      <c r="J2" s="51"/>
      <c r="K2" s="51"/>
      <c r="L2" s="51"/>
      <c r="M2" s="51"/>
    </row>
    <row r="3" spans="1:13" ht="15" hidden="1" thickBot="1">
      <c r="A3" s="50"/>
      <c r="B3" s="51"/>
      <c r="C3" s="51"/>
      <c r="D3" s="51"/>
      <c r="E3" s="51"/>
      <c r="F3" s="51"/>
      <c r="G3" s="51"/>
      <c r="H3" s="51"/>
      <c r="I3" s="51"/>
      <c r="J3" s="51"/>
      <c r="K3" s="51"/>
      <c r="L3" s="51"/>
      <c r="M3" s="51"/>
    </row>
    <row r="4" spans="1:13" ht="80.25" customHeight="1" thickBot="1">
      <c r="A4" s="259" t="s">
        <v>228</v>
      </c>
      <c r="B4" s="260"/>
      <c r="C4" s="260"/>
      <c r="D4" s="261"/>
      <c r="E4" s="52"/>
      <c r="F4" s="52"/>
      <c r="G4" s="53"/>
      <c r="H4" s="53"/>
      <c r="I4" s="51"/>
      <c r="J4" s="51"/>
      <c r="K4" s="51"/>
      <c r="L4" s="51"/>
      <c r="M4" s="51"/>
    </row>
    <row r="5" spans="1:13" ht="14.25">
      <c r="A5" s="54" t="s">
        <v>209</v>
      </c>
      <c r="B5" s="51"/>
      <c r="C5" s="51"/>
      <c r="D5" s="51"/>
      <c r="E5" s="51"/>
      <c r="F5" s="51"/>
      <c r="G5" s="51"/>
      <c r="H5" s="51"/>
      <c r="I5" s="51"/>
      <c r="J5" s="51"/>
      <c r="K5" s="51"/>
      <c r="L5" s="51"/>
      <c r="M5" s="51"/>
    </row>
    <row r="6" spans="1:13" ht="14.25">
      <c r="A6" s="54" t="s">
        <v>210</v>
      </c>
      <c r="B6" s="51"/>
      <c r="C6" s="51"/>
      <c r="D6" s="51"/>
      <c r="E6" s="51"/>
      <c r="F6" s="51"/>
      <c r="G6" s="51"/>
      <c r="H6" s="51"/>
      <c r="I6" s="51"/>
      <c r="J6" s="51"/>
      <c r="K6" s="51"/>
      <c r="L6" s="51"/>
      <c r="M6" s="51"/>
    </row>
    <row r="7" spans="1:13" ht="14.25">
      <c r="A7" s="54"/>
      <c r="B7" s="51"/>
      <c r="C7" s="51"/>
      <c r="D7" s="51"/>
      <c r="E7" s="51"/>
      <c r="F7" s="51"/>
      <c r="G7" s="51"/>
      <c r="H7" s="51"/>
      <c r="I7" s="51"/>
      <c r="J7" s="51"/>
      <c r="K7" s="51"/>
      <c r="L7" s="51"/>
      <c r="M7" s="51"/>
    </row>
    <row r="8" spans="1:13" ht="14.25">
      <c r="A8" s="54" t="s">
        <v>211</v>
      </c>
      <c r="B8" s="51"/>
      <c r="C8" s="51"/>
      <c r="D8" s="51"/>
      <c r="E8" s="51"/>
      <c r="F8" s="51"/>
      <c r="G8" s="51"/>
      <c r="H8" s="51"/>
      <c r="I8" s="51"/>
      <c r="J8" s="51"/>
      <c r="K8" s="51"/>
      <c r="L8" s="51"/>
      <c r="M8" s="51"/>
    </row>
    <row r="9" spans="1:13" ht="14.25">
      <c r="A9" s="54" t="s">
        <v>212</v>
      </c>
      <c r="B9" s="51"/>
      <c r="C9" s="51"/>
      <c r="D9" s="51"/>
      <c r="E9" s="51"/>
      <c r="F9" s="51"/>
      <c r="G9" s="51"/>
      <c r="H9" s="51"/>
      <c r="I9" s="51"/>
      <c r="J9" s="51"/>
      <c r="K9" s="51"/>
      <c r="L9" s="51"/>
      <c r="M9" s="51"/>
    </row>
    <row r="10" spans="1:13" ht="14.25">
      <c r="A10" s="54" t="s">
        <v>213</v>
      </c>
      <c r="B10" s="51"/>
      <c r="C10" s="51"/>
      <c r="D10" s="51"/>
      <c r="E10" s="51"/>
      <c r="F10" s="51"/>
      <c r="G10" s="51"/>
      <c r="H10" s="51"/>
      <c r="I10" s="51"/>
      <c r="J10" s="51"/>
      <c r="K10" s="51"/>
      <c r="L10" s="51"/>
      <c r="M10" s="51"/>
    </row>
    <row r="11" spans="1:13" ht="15" thickBot="1">
      <c r="A11" s="54"/>
      <c r="B11" s="51"/>
      <c r="C11" s="51"/>
      <c r="D11" s="51"/>
      <c r="E11" s="51"/>
      <c r="F11" s="51"/>
      <c r="G11" s="51"/>
      <c r="H11" s="51"/>
      <c r="I11" s="51"/>
      <c r="J11" s="51"/>
      <c r="K11" s="51"/>
      <c r="L11" s="51"/>
      <c r="M11" s="51"/>
    </row>
    <row r="12" spans="1:13" ht="66.75" customHeight="1" thickBot="1">
      <c r="A12" s="54"/>
      <c r="B12" s="138" t="s">
        <v>288</v>
      </c>
      <c r="C12" s="139" t="s">
        <v>237</v>
      </c>
      <c r="H12" s="138" t="s">
        <v>287</v>
      </c>
      <c r="I12" s="139" t="s">
        <v>237</v>
      </c>
      <c r="M12" s="51"/>
    </row>
    <row r="13" spans="1:13" ht="60" customHeight="1" thickBot="1">
      <c r="A13" s="54"/>
      <c r="B13" s="140" t="s">
        <v>191</v>
      </c>
      <c r="C13" s="139" t="s">
        <v>224</v>
      </c>
      <c r="D13" s="141" t="s">
        <v>143</v>
      </c>
      <c r="E13" s="138" t="s">
        <v>225</v>
      </c>
      <c r="F13" s="142" t="s">
        <v>226</v>
      </c>
      <c r="G13" s="143"/>
      <c r="H13" s="140" t="s">
        <v>191</v>
      </c>
      <c r="I13" s="139" t="s">
        <v>224</v>
      </c>
      <c r="J13" s="141" t="s">
        <v>143</v>
      </c>
      <c r="K13" s="138" t="s">
        <v>225</v>
      </c>
      <c r="L13" s="169"/>
      <c r="M13" s="51"/>
    </row>
    <row r="14" spans="1:13" ht="15" thickBot="1">
      <c r="A14" s="54"/>
      <c r="B14" s="262" t="s">
        <v>218</v>
      </c>
      <c r="C14" s="263"/>
      <c r="D14" s="264"/>
      <c r="E14" s="144"/>
      <c r="F14" s="145"/>
      <c r="H14" s="262" t="s">
        <v>218</v>
      </c>
      <c r="I14" s="263"/>
      <c r="J14" s="264"/>
      <c r="K14" s="144"/>
      <c r="M14" s="51"/>
    </row>
    <row r="15" spans="1:13" ht="53.25" customHeight="1" thickBot="1">
      <c r="A15" s="54"/>
      <c r="B15" s="146">
        <v>1</v>
      </c>
      <c r="C15" s="147">
        <v>1</v>
      </c>
      <c r="D15" s="148" t="s">
        <v>198</v>
      </c>
      <c r="E15" s="149"/>
      <c r="F15" s="149"/>
      <c r="H15" s="146">
        <v>1</v>
      </c>
      <c r="I15" s="147">
        <v>1</v>
      </c>
      <c r="J15" s="148" t="s">
        <v>198</v>
      </c>
      <c r="K15" s="149" t="s">
        <v>289</v>
      </c>
      <c r="L15" s="170"/>
      <c r="M15" s="51"/>
    </row>
    <row r="16" spans="1:13" ht="41.25" customHeight="1" thickBot="1">
      <c r="A16" s="54"/>
      <c r="B16" s="146">
        <v>2</v>
      </c>
      <c r="C16" s="147">
        <v>1</v>
      </c>
      <c r="D16" s="148" t="s">
        <v>197</v>
      </c>
      <c r="E16" s="149"/>
      <c r="F16" s="149"/>
      <c r="H16" s="146">
        <v>2</v>
      </c>
      <c r="I16" s="147">
        <v>1</v>
      </c>
      <c r="J16" s="148" t="s">
        <v>197</v>
      </c>
      <c r="K16" s="149" t="s">
        <v>290</v>
      </c>
      <c r="L16" s="170"/>
      <c r="M16" s="51"/>
    </row>
    <row r="17" spans="1:13" ht="42" customHeight="1" thickBot="1">
      <c r="A17" s="54"/>
      <c r="B17" s="146">
        <v>3</v>
      </c>
      <c r="C17" s="147">
        <v>2</v>
      </c>
      <c r="D17" s="148" t="s">
        <v>196</v>
      </c>
      <c r="E17" s="150"/>
      <c r="F17" s="151"/>
      <c r="H17" s="146">
        <v>3</v>
      </c>
      <c r="I17" s="147">
        <v>2</v>
      </c>
      <c r="J17" s="148" t="s">
        <v>196</v>
      </c>
      <c r="K17" s="149" t="s">
        <v>227</v>
      </c>
      <c r="L17" s="170"/>
      <c r="M17" s="51"/>
    </row>
    <row r="18" spans="1:13" ht="44.25" customHeight="1" thickBot="1">
      <c r="A18" s="54"/>
      <c r="B18" s="146">
        <v>4</v>
      </c>
      <c r="C18" s="147">
        <v>1</v>
      </c>
      <c r="D18" s="148" t="s">
        <v>195</v>
      </c>
      <c r="E18" s="152"/>
      <c r="F18" s="149"/>
      <c r="H18" s="146">
        <v>4</v>
      </c>
      <c r="I18" s="147">
        <v>1</v>
      </c>
      <c r="J18" s="148" t="s">
        <v>195</v>
      </c>
      <c r="K18" s="149" t="s">
        <v>229</v>
      </c>
      <c r="L18" s="170"/>
      <c r="M18" s="51"/>
    </row>
    <row r="19" spans="1:13" ht="37.5" customHeight="1" thickBot="1">
      <c r="A19" s="54"/>
      <c r="B19" s="146">
        <v>5</v>
      </c>
      <c r="C19" s="147">
        <v>1</v>
      </c>
      <c r="D19" s="148" t="s">
        <v>194</v>
      </c>
      <c r="E19" s="149"/>
      <c r="F19" s="152"/>
      <c r="H19" s="146">
        <v>5</v>
      </c>
      <c r="I19" s="147">
        <v>1</v>
      </c>
      <c r="J19" s="148" t="s">
        <v>194</v>
      </c>
      <c r="K19" s="149" t="s">
        <v>230</v>
      </c>
      <c r="L19" s="170"/>
      <c r="M19" s="51"/>
    </row>
    <row r="20" spans="1:13" ht="24.75" customHeight="1">
      <c r="A20" s="54"/>
      <c r="B20" s="254">
        <v>6</v>
      </c>
      <c r="C20" s="256">
        <v>1</v>
      </c>
      <c r="D20" s="153" t="s">
        <v>219</v>
      </c>
      <c r="E20" s="151"/>
      <c r="F20" s="154"/>
      <c r="H20" s="254">
        <v>6</v>
      </c>
      <c r="I20" s="256">
        <v>1</v>
      </c>
      <c r="J20" s="153" t="s">
        <v>219</v>
      </c>
      <c r="K20" s="151"/>
      <c r="L20" s="170"/>
      <c r="M20" s="51"/>
    </row>
    <row r="21" spans="1:13" ht="39" customHeight="1" thickBot="1">
      <c r="A21" s="54"/>
      <c r="B21" s="255"/>
      <c r="C21" s="257"/>
      <c r="D21" s="155" t="s">
        <v>220</v>
      </c>
      <c r="E21" s="150"/>
      <c r="F21" s="150"/>
      <c r="H21" s="255"/>
      <c r="I21" s="257"/>
      <c r="J21" s="155" t="s">
        <v>220</v>
      </c>
      <c r="K21" s="150" t="s">
        <v>231</v>
      </c>
      <c r="L21" s="170"/>
      <c r="M21" s="51"/>
    </row>
    <row r="22" spans="1:13" ht="15" thickBot="1">
      <c r="A22" s="54"/>
      <c r="B22" s="262" t="s">
        <v>221</v>
      </c>
      <c r="C22" s="263"/>
      <c r="D22" s="264"/>
      <c r="E22" s="156"/>
      <c r="F22" s="156"/>
      <c r="H22" s="262" t="s">
        <v>221</v>
      </c>
      <c r="I22" s="263"/>
      <c r="J22" s="264"/>
      <c r="K22" s="144"/>
      <c r="M22" s="51"/>
    </row>
    <row r="23" spans="1:13" ht="37.5" customHeight="1">
      <c r="A23" s="54"/>
      <c r="B23" s="254">
        <v>7</v>
      </c>
      <c r="C23" s="256">
        <v>1</v>
      </c>
      <c r="D23" s="153" t="s">
        <v>222</v>
      </c>
      <c r="E23" s="157"/>
      <c r="F23" s="145"/>
      <c r="H23" s="254">
        <v>7</v>
      </c>
      <c r="I23" s="256">
        <v>1</v>
      </c>
      <c r="J23" s="153" t="s">
        <v>222</v>
      </c>
      <c r="K23" s="157"/>
      <c r="M23" s="51"/>
    </row>
    <row r="24" spans="1:13" ht="25.5" customHeight="1" thickBot="1">
      <c r="A24" s="54"/>
      <c r="B24" s="255"/>
      <c r="C24" s="257"/>
      <c r="D24" s="155" t="s">
        <v>223</v>
      </c>
      <c r="E24" s="150"/>
      <c r="F24" s="150"/>
      <c r="H24" s="255"/>
      <c r="I24" s="257"/>
      <c r="J24" s="155" t="s">
        <v>223</v>
      </c>
      <c r="K24" s="150" t="s">
        <v>232</v>
      </c>
      <c r="L24" s="170"/>
      <c r="M24" s="51"/>
    </row>
    <row r="25" spans="1:13" ht="15" thickBot="1">
      <c r="A25" s="54"/>
      <c r="B25" s="254">
        <v>8</v>
      </c>
      <c r="C25" s="256">
        <v>1</v>
      </c>
      <c r="D25" s="153" t="s">
        <v>219</v>
      </c>
      <c r="E25" s="157"/>
      <c r="F25" s="157"/>
      <c r="H25" s="254">
        <v>8</v>
      </c>
      <c r="I25" s="256">
        <v>1</v>
      </c>
      <c r="J25" s="153" t="s">
        <v>219</v>
      </c>
      <c r="K25" s="171"/>
      <c r="M25" s="51"/>
    </row>
    <row r="26" spans="1:13" ht="26.25" thickBot="1">
      <c r="A26" s="54"/>
      <c r="B26" s="255"/>
      <c r="C26" s="257"/>
      <c r="D26" s="155" t="s">
        <v>233</v>
      </c>
      <c r="E26" s="150"/>
      <c r="F26" s="150"/>
      <c r="H26" s="255"/>
      <c r="I26" s="257"/>
      <c r="J26" s="172" t="s">
        <v>233</v>
      </c>
      <c r="K26" s="149" t="s">
        <v>234</v>
      </c>
      <c r="L26" s="170"/>
      <c r="M26" s="51"/>
    </row>
    <row r="27" spans="1:13" ht="50.25" customHeight="1" thickBot="1">
      <c r="A27" s="54"/>
      <c r="B27" s="146">
        <v>9</v>
      </c>
      <c r="C27" s="147">
        <v>3</v>
      </c>
      <c r="D27" s="148" t="s">
        <v>187</v>
      </c>
      <c r="E27" s="150"/>
      <c r="F27" s="150"/>
      <c r="H27" s="146">
        <v>9</v>
      </c>
      <c r="I27" s="147">
        <v>3</v>
      </c>
      <c r="J27" s="148" t="s">
        <v>187</v>
      </c>
      <c r="K27" s="150" t="s">
        <v>235</v>
      </c>
      <c r="L27" s="170"/>
      <c r="M27" s="51"/>
    </row>
    <row r="28" spans="1:13" ht="51.75" customHeight="1" thickBot="1">
      <c r="A28" s="54"/>
      <c r="B28" s="146">
        <v>10</v>
      </c>
      <c r="C28" s="147">
        <v>4</v>
      </c>
      <c r="D28" s="148" t="s">
        <v>186</v>
      </c>
      <c r="E28" s="158"/>
      <c r="F28" s="149"/>
      <c r="H28" s="146">
        <v>10</v>
      </c>
      <c r="I28" s="147">
        <v>4</v>
      </c>
      <c r="J28" s="148" t="s">
        <v>186</v>
      </c>
      <c r="K28" s="149" t="s">
        <v>236</v>
      </c>
      <c r="L28" s="170"/>
      <c r="M28" s="51"/>
    </row>
    <row r="29" spans="1:13" ht="15" hidden="1" thickBot="1">
      <c r="A29" s="51"/>
      <c r="M29" s="51"/>
    </row>
    <row r="30" spans="1:13" ht="15.75" hidden="1" customHeight="1">
      <c r="A30" s="51"/>
      <c r="M30" s="51"/>
    </row>
    <row r="31" spans="1:13" ht="15.75" hidden="1" customHeight="1">
      <c r="A31" s="51"/>
      <c r="M31" s="51"/>
    </row>
    <row r="32" spans="1:13" ht="51.75" thickBot="1">
      <c r="A32" s="51"/>
      <c r="B32" s="159" t="s">
        <v>214</v>
      </c>
      <c r="C32" s="160" t="s">
        <v>217</v>
      </c>
      <c r="D32" s="161"/>
      <c r="E32" s="162"/>
      <c r="F32" s="163"/>
      <c r="H32" s="159" t="s">
        <v>214</v>
      </c>
      <c r="I32" s="160" t="s">
        <v>217</v>
      </c>
      <c r="J32" s="161"/>
      <c r="K32" s="162"/>
      <c r="L32" s="163"/>
      <c r="M32" s="51"/>
    </row>
    <row r="33" spans="1:13" ht="15" thickBot="1">
      <c r="A33" s="51"/>
      <c r="B33" s="164" t="s">
        <v>215</v>
      </c>
      <c r="C33" s="165"/>
      <c r="D33" s="166"/>
      <c r="E33" s="167" t="s">
        <v>238</v>
      </c>
      <c r="F33" s="180">
        <v>243700000</v>
      </c>
      <c r="H33" s="164" t="s">
        <v>215</v>
      </c>
      <c r="I33" s="165"/>
      <c r="J33" s="166"/>
      <c r="K33" s="167" t="s">
        <v>238</v>
      </c>
      <c r="L33" s="183">
        <v>248482200</v>
      </c>
      <c r="M33" s="51"/>
    </row>
    <row r="34" spans="1:13" ht="15" thickBot="1">
      <c r="A34" s="51"/>
      <c r="E34" s="149" t="s">
        <v>239</v>
      </c>
      <c r="F34" s="181">
        <v>46303000</v>
      </c>
      <c r="K34" s="149" t="s">
        <v>239</v>
      </c>
      <c r="L34" s="184">
        <v>46261618</v>
      </c>
      <c r="M34" s="51"/>
    </row>
    <row r="35" spans="1:13" ht="32.25" customHeight="1" thickBot="1">
      <c r="A35" s="51"/>
      <c r="E35" s="168" t="s">
        <v>240</v>
      </c>
      <c r="F35" s="182">
        <v>290003000</v>
      </c>
      <c r="K35" s="168" t="s">
        <v>240</v>
      </c>
      <c r="L35" s="185">
        <v>289743818</v>
      </c>
      <c r="M35" s="51"/>
    </row>
    <row r="36" spans="1:13" ht="14.25">
      <c r="A36" s="51"/>
      <c r="M36" s="51"/>
    </row>
    <row r="37" spans="1:13" ht="15">
      <c r="A37" s="55" t="s">
        <v>33</v>
      </c>
      <c r="B37" s="55"/>
    </row>
    <row r="38" spans="1:13" ht="15">
      <c r="A38" s="265" t="s">
        <v>34</v>
      </c>
      <c r="B38" s="266"/>
    </row>
    <row r="39" spans="1:13" ht="15.75" thickBot="1">
      <c r="A39" s="56"/>
      <c r="B39" s="57"/>
    </row>
    <row r="40" spans="1:13" ht="15.75" thickBot="1">
      <c r="A40" s="56"/>
      <c r="B40" s="57"/>
      <c r="G40" s="139" t="s">
        <v>298</v>
      </c>
      <c r="H40" s="139" t="s">
        <v>92</v>
      </c>
      <c r="I40" s="139" t="s">
        <v>91</v>
      </c>
    </row>
    <row r="41" spans="1:13" ht="15.75" thickBot="1">
      <c r="A41" s="58" t="s">
        <v>67</v>
      </c>
      <c r="B41" s="51"/>
      <c r="G41" s="139" t="s">
        <v>299</v>
      </c>
      <c r="H41" s="186">
        <f>+L35</f>
        <v>289743818</v>
      </c>
      <c r="I41" s="187">
        <f>+F35</f>
        <v>290003000</v>
      </c>
    </row>
    <row r="42" spans="1:13" ht="15" thickBot="1">
      <c r="A42" s="51" t="s">
        <v>68</v>
      </c>
      <c r="B42" s="51"/>
      <c r="G42" s="139" t="s">
        <v>300</v>
      </c>
      <c r="H42" s="188"/>
      <c r="I42" s="188"/>
    </row>
    <row r="43" spans="1:13" ht="14.25">
      <c r="A43" s="51"/>
      <c r="B43" s="51"/>
      <c r="H43" s="189"/>
    </row>
    <row r="44" spans="1:13" ht="14.25">
      <c r="A44" s="51"/>
      <c r="B44" s="51"/>
    </row>
    <row r="45" spans="1:13" ht="15">
      <c r="A45" s="60" t="s">
        <v>207</v>
      </c>
      <c r="B45" s="51"/>
    </row>
    <row r="46" spans="1:13" ht="15">
      <c r="A46" s="59" t="s">
        <v>208</v>
      </c>
      <c r="B46" s="61"/>
    </row>
    <row r="47" spans="1:13" ht="15">
      <c r="A47" s="59"/>
      <c r="B47" s="61"/>
    </row>
    <row r="48" spans="1:13" ht="15">
      <c r="A48" s="61"/>
      <c r="B48" s="61"/>
    </row>
    <row r="49" spans="1:2" ht="15">
      <c r="A49" s="60" t="s">
        <v>36</v>
      </c>
      <c r="B49" s="59"/>
    </row>
    <row r="50" spans="1:2" ht="14.25">
      <c r="A50" s="51" t="s">
        <v>66</v>
      </c>
      <c r="B50" s="59"/>
    </row>
    <row r="51" spans="1:2" ht="15">
      <c r="A51" s="61"/>
      <c r="B51" s="61"/>
    </row>
  </sheetData>
  <mergeCells count="20">
    <mergeCell ref="B25:B26"/>
    <mergeCell ref="C25:C26"/>
    <mergeCell ref="H25:H26"/>
    <mergeCell ref="I25:I26"/>
    <mergeCell ref="A38:B38"/>
    <mergeCell ref="B22:D22"/>
    <mergeCell ref="H22:J22"/>
    <mergeCell ref="B23:B24"/>
    <mergeCell ref="C23:C24"/>
    <mergeCell ref="H23:H24"/>
    <mergeCell ref="I23:I24"/>
    <mergeCell ref="B20:B21"/>
    <mergeCell ref="C20:C21"/>
    <mergeCell ref="H20:H21"/>
    <mergeCell ref="I20:I21"/>
    <mergeCell ref="A1:D1"/>
    <mergeCell ref="A2:D2"/>
    <mergeCell ref="A4:D4"/>
    <mergeCell ref="B14:D14"/>
    <mergeCell ref="H14:J14"/>
  </mergeCells>
  <pageMargins left="0.7" right="1.6875" top="0.75" bottom="0.75" header="0.3" footer="0.3"/>
  <pageSetup orientation="portrait" r:id="rId1"/>
  <headerFooter>
    <oddHeader>&amp;C&amp;"Arial,Negrita"&amp;14PONDERACIÓN  INVITACIÓN ABIERTA No. 011 DE 2023</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122F0-DAFC-4D98-996E-94EF940495D0}">
  <sheetPr>
    <pageSetUpPr fitToPage="1"/>
  </sheetPr>
  <dimension ref="A1:G34"/>
  <sheetViews>
    <sheetView workbookViewId="0">
      <selection activeCell="D16" sqref="D16"/>
    </sheetView>
  </sheetViews>
  <sheetFormatPr baseColWidth="10" defaultRowHeight="15"/>
  <cols>
    <col min="1" max="1" width="27.42578125" customWidth="1"/>
    <col min="2" max="2" width="12.28515625" customWidth="1"/>
    <col min="3" max="4" width="30.7109375" customWidth="1"/>
    <col min="7" max="7" width="14.5703125" bestFit="1" customWidth="1"/>
  </cols>
  <sheetData>
    <row r="1" spans="1:4">
      <c r="A1" s="1"/>
      <c r="B1" s="1"/>
      <c r="C1" s="1"/>
      <c r="D1" s="1"/>
    </row>
    <row r="2" spans="1:4">
      <c r="A2" s="271" t="s">
        <v>43</v>
      </c>
      <c r="B2" s="271"/>
      <c r="C2" s="271"/>
      <c r="D2" s="271"/>
    </row>
    <row r="3" spans="1:4" ht="46.5" customHeight="1">
      <c r="A3" s="272" t="s">
        <v>10</v>
      </c>
      <c r="B3" s="273"/>
      <c r="C3" s="136" t="s">
        <v>287</v>
      </c>
      <c r="D3" s="136" t="s">
        <v>288</v>
      </c>
    </row>
    <row r="4" spans="1:4" ht="25.5">
      <c r="A4" s="272" t="s">
        <v>0</v>
      </c>
      <c r="B4" s="273"/>
      <c r="C4" s="195" t="s">
        <v>291</v>
      </c>
      <c r="D4" s="195" t="s">
        <v>291</v>
      </c>
    </row>
    <row r="5" spans="1:4" ht="25.5">
      <c r="A5" s="272" t="s">
        <v>11</v>
      </c>
      <c r="B5" s="273"/>
      <c r="C5" s="195" t="s">
        <v>291</v>
      </c>
      <c r="D5" s="137" t="s">
        <v>41</v>
      </c>
    </row>
    <row r="6" spans="1:4">
      <c r="A6" s="274" t="s">
        <v>12</v>
      </c>
      <c r="B6" s="275"/>
      <c r="C6" s="137" t="s">
        <v>41</v>
      </c>
      <c r="D6" s="137" t="s">
        <v>41</v>
      </c>
    </row>
    <row r="7" spans="1:4" ht="25.5">
      <c r="A7" s="269" t="s">
        <v>35</v>
      </c>
      <c r="B7" s="270"/>
      <c r="C7" s="195" t="s">
        <v>291</v>
      </c>
      <c r="D7" s="137" t="s">
        <v>41</v>
      </c>
    </row>
    <row r="8" spans="1:4" ht="60">
      <c r="A8" s="269" t="s">
        <v>294</v>
      </c>
      <c r="B8" s="270"/>
      <c r="C8" s="179" t="s">
        <v>303</v>
      </c>
      <c r="D8" s="179" t="s">
        <v>303</v>
      </c>
    </row>
    <row r="9" spans="1:4" ht="60">
      <c r="A9" s="269" t="s">
        <v>293</v>
      </c>
      <c r="B9" s="270"/>
      <c r="C9" s="179" t="s">
        <v>303</v>
      </c>
      <c r="D9" s="179" t="s">
        <v>303</v>
      </c>
    </row>
    <row r="10" spans="1:4" ht="32.25" customHeight="1">
      <c r="A10" s="269" t="s">
        <v>7</v>
      </c>
      <c r="B10" s="270"/>
      <c r="C10" s="9" t="s">
        <v>291</v>
      </c>
      <c r="D10" s="9" t="s">
        <v>291</v>
      </c>
    </row>
    <row r="12" spans="1:4">
      <c r="A12" s="190" t="s">
        <v>302</v>
      </c>
      <c r="B12" s="190"/>
      <c r="C12" s="3"/>
      <c r="D12" s="3"/>
    </row>
    <row r="13" spans="1:4" ht="13.5" customHeight="1">
      <c r="A13" s="267" t="s">
        <v>34</v>
      </c>
      <c r="B13" s="268"/>
      <c r="C13" s="8"/>
      <c r="D13" s="8"/>
    </row>
    <row r="14" spans="1:4">
      <c r="A14" s="191"/>
      <c r="B14" s="192"/>
      <c r="C14" s="8"/>
      <c r="D14" s="8"/>
    </row>
    <row r="15" spans="1:4">
      <c r="A15" s="191"/>
      <c r="B15" s="192"/>
      <c r="C15" s="8"/>
      <c r="D15" s="8"/>
    </row>
    <row r="16" spans="1:4">
      <c r="A16" s="193" t="s">
        <v>67</v>
      </c>
      <c r="B16" s="2"/>
      <c r="C16" s="2"/>
      <c r="D16" s="2"/>
    </row>
    <row r="17" spans="1:7">
      <c r="A17" s="2" t="s">
        <v>68</v>
      </c>
      <c r="B17" s="2"/>
      <c r="C17" s="2"/>
      <c r="D17" s="2"/>
    </row>
    <row r="18" spans="1:7">
      <c r="A18" s="2"/>
      <c r="B18" s="2"/>
      <c r="C18" s="2"/>
      <c r="D18" s="2"/>
    </row>
    <row r="19" spans="1:7">
      <c r="A19" s="2"/>
      <c r="B19" s="2"/>
      <c r="C19" s="2"/>
      <c r="D19" s="2"/>
    </row>
    <row r="20" spans="1:7">
      <c r="A20" s="47" t="s">
        <v>301</v>
      </c>
      <c r="B20" s="2"/>
      <c r="C20" s="2"/>
      <c r="D20" s="2"/>
    </row>
    <row r="21" spans="1:7">
      <c r="A21" s="48" t="s">
        <v>208</v>
      </c>
      <c r="B21" s="194"/>
    </row>
    <row r="22" spans="1:7">
      <c r="A22" s="48"/>
      <c r="B22" s="194"/>
    </row>
    <row r="23" spans="1:7">
      <c r="A23" s="194"/>
      <c r="B23" s="194"/>
    </row>
    <row r="24" spans="1:7">
      <c r="A24" s="47"/>
      <c r="B24" s="48"/>
      <c r="C24" s="4"/>
      <c r="D24" s="4"/>
    </row>
    <row r="25" spans="1:7">
      <c r="A25" s="2"/>
      <c r="B25" s="48"/>
      <c r="C25" s="4"/>
      <c r="D25" s="4"/>
    </row>
    <row r="31" spans="1:7">
      <c r="G31" s="6"/>
    </row>
    <row r="32" spans="1:7">
      <c r="G32" s="6"/>
    </row>
    <row r="33" spans="1:7">
      <c r="A33" s="47"/>
      <c r="G33" s="6"/>
    </row>
    <row r="34" spans="1:7">
      <c r="A34" s="48"/>
    </row>
  </sheetData>
  <mergeCells count="10">
    <mergeCell ref="A13:B13"/>
    <mergeCell ref="A10:B10"/>
    <mergeCell ref="A2:D2"/>
    <mergeCell ref="A3:B3"/>
    <mergeCell ref="A4:B4"/>
    <mergeCell ref="A5:B5"/>
    <mergeCell ref="A6:B6"/>
    <mergeCell ref="A7:B7"/>
    <mergeCell ref="A9:B9"/>
    <mergeCell ref="A8:B8"/>
  </mergeCells>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JURÍDICA</vt:lpstr>
      <vt:lpstr>TÉCNICA</vt:lpstr>
      <vt:lpstr>EXPERIENCIA</vt:lpstr>
      <vt:lpstr>DOCUMENTOS</vt:lpstr>
      <vt:lpstr>EVALUACION INDICES</vt:lpstr>
      <vt:lpstr>INDICADORES FINANCIEROS</vt:lpstr>
      <vt:lpstr>PONDERACION</vt:lpstr>
      <vt:lpstr>ECONOMICA</vt:lpstr>
      <vt:lpstr>RESULTADO</vt:lpstr>
      <vt:lpstr>EXPERIENCIA!Área_de_impresión</vt:lpstr>
      <vt:lpstr>PONDERACION!Área_de_impresión</vt:lpstr>
      <vt:lpstr>TÉCNICA!Área_de_impresión</vt:lpstr>
      <vt:lpstr>EXPERIENCIA!Títulos_a_imprimir</vt:lpstr>
      <vt:lpstr>PONDERACION!Títulos_a_imprimir</vt:lpstr>
      <vt:lpstr>TÉCNICA!Títulos_a_imprimir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Marco Antolinez Guitarrero</cp:lastModifiedBy>
  <cp:lastPrinted>2022-06-23T23:55:51Z</cp:lastPrinted>
  <dcterms:created xsi:type="dcterms:W3CDTF">2017-05-22T13:32:10Z</dcterms:created>
  <dcterms:modified xsi:type="dcterms:W3CDTF">2023-09-15T21:01:19Z</dcterms:modified>
</cp:coreProperties>
</file>