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3\INVITACION 011 DE 2023 MATERIAL MERS\"/>
    </mc:Choice>
  </mc:AlternateContent>
  <bookViews>
    <workbookView xWindow="0" yWindow="0" windowWidth="28800" windowHeight="12330"/>
  </bookViews>
  <sheets>
    <sheet name="EVALUACION JURIDICA" sheetId="1" r:id="rId1"/>
    <sheet name="PONDERACIÓN ECONOMICA" sheetId="16" r:id="rId2"/>
    <sheet name="TECNICA" sheetId="20" r:id="rId3"/>
    <sheet name="EXPERIENCIA" sheetId="21" r:id="rId4"/>
    <sheet name="DOCUMENTOS" sheetId="17" r:id="rId5"/>
    <sheet name="EVALUACION INDICES" sheetId="18" r:id="rId6"/>
    <sheet name="INDICADORES" sheetId="19" r:id="rId7"/>
    <sheet name="RESULTADO" sheetId="9" r:id="rId8"/>
  </sheets>
  <externalReferences>
    <externalReference r:id="rId9"/>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9" l="1"/>
  <c r="D9" i="19"/>
  <c r="C9" i="19"/>
  <c r="E8" i="19"/>
  <c r="D8" i="19"/>
  <c r="C8" i="19"/>
  <c r="E7" i="19"/>
  <c r="D7" i="19"/>
  <c r="C7" i="19"/>
  <c r="D5" i="19"/>
  <c r="E30" i="18"/>
  <c r="E28" i="18"/>
  <c r="E25" i="18"/>
  <c r="E18" i="18"/>
  <c r="E16" i="18"/>
  <c r="E13" i="18"/>
  <c r="F43" i="16" l="1"/>
  <c r="E43" i="16"/>
  <c r="B2" i="18" l="1"/>
  <c r="B2" i="19" s="1"/>
  <c r="B3" i="18"/>
  <c r="B3" i="19" s="1"/>
</calcChain>
</file>

<file path=xl/sharedStrings.xml><?xml version="1.0" encoding="utf-8"?>
<sst xmlns="http://schemas.openxmlformats.org/spreadsheetml/2006/main" count="352" uniqueCount="185">
  <si>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</si>
  <si>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</si>
  <si>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</si>
  <si>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</si>
  <si>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</si>
  <si>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</si>
  <si>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</si>
  <si>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</si>
  <si>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</si>
  <si>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</si>
  <si>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</si>
  <si>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</si>
  <si>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</si>
  <si>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</si>
  <si>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</si>
  <si>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</si>
  <si>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</si>
  <si>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</si>
  <si>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</si>
  <si>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</si>
  <si>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</si>
  <si>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</si>
  <si>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</si>
  <si>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</si>
  <si>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</si>
  <si>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</si>
  <si>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</si>
  <si>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</si>
  <si>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</si>
  <si>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</si>
  <si>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</si>
  <si>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</si>
  <si>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 xml:space="preserve">4.2 CRITERIO DE CALIFICACIÓN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</si>
  <si>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</si>
  <si>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</si>
  <si>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</si>
  <si>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P = 1000 x (PM/VP)</t>
  </si>
  <si>
    <t>CERTIFICACIÓN EXPEDIDA POR LA CONTRALORÍA GENERAL DE LA REPÚBLICA</t>
  </si>
  <si>
    <t>Vo.Bo. SANDRA MILENA CUBILLOS GONZALEZ</t>
  </si>
  <si>
    <t>Jefe Oficina  Asesora de Juridica y Contratacion</t>
  </si>
  <si>
    <t>EVALUACION FINANCIERA</t>
  </si>
  <si>
    <t>HOJA DE VIDA DE LA FUNCION PUBLICA PERSONA JURIDICA O PERSONA NATURAL</t>
  </si>
  <si>
    <t>El oferente debe presentar la hoja de vida de la función pública sea PERSONA NATURAL O JURIDICA, debido a la naturaleza de quien presenta su oferta. Los formatos presentan diferencias por tanto debe ser diligenciado conforme a su condición y debe se descargado de la página de la función pública https://funcionpublica.gov.co/descarga-de-formatos</t>
  </si>
  <si>
    <t>Vo. Bo LEONARDO ANDRES RODRIGUEZ SUAREZ</t>
  </si>
  <si>
    <t>Subgerente Comercial €</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</si>
  <si>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</si>
  <si>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DOCUMENTO SOLICITADO</t>
  </si>
  <si>
    <t>NIT</t>
  </si>
  <si>
    <t>NOMBRE</t>
  </si>
  <si>
    <t>EVALUACION DOCUMENTOS</t>
  </si>
  <si>
    <t>Activo Total</t>
  </si>
  <si>
    <t xml:space="preserve">CUMPLE </t>
  </si>
  <si>
    <t>NIVEL DE ENDEUDAMIENTO</t>
  </si>
  <si>
    <t xml:space="preserve">CAPITAL DE TRABAJO </t>
  </si>
  <si>
    <t>LIQUIDEZ</t>
  </si>
  <si>
    <t>En Col $</t>
  </si>
  <si>
    <t>(PT/AT) * 100</t>
  </si>
  <si>
    <t>AC-PC</t>
  </si>
  <si>
    <t>&gt; = 1.5</t>
  </si>
  <si>
    <t>AC/PC</t>
  </si>
  <si>
    <t>PRESUPUESTO OFICIAL:  $564.060.000</t>
  </si>
  <si>
    <t>SOLICITADOS</t>
  </si>
  <si>
    <t>INDICADORES FINANCIEROS</t>
  </si>
  <si>
    <t xml:space="preserve">RESULTADO </t>
  </si>
  <si>
    <t>Folios</t>
  </si>
  <si>
    <t>Valor Sumado</t>
  </si>
  <si>
    <t xml:space="preserve">EXPERIENCIA  </t>
  </si>
  <si>
    <t>EVALUACION INVITACIÓN ABIERTA No. 011 de 2023</t>
  </si>
  <si>
    <t>MEDIDAS: 58mm x 19.35.
            MATERIAL: PP.
            MARCACIÓN: NÉCTAR.</t>
  </si>
  <si>
    <t>MEDIDAS: 26mm x 16 mm.
MATERIAL: PP.
MARCACIÓN: Arte Stiker</t>
  </si>
  <si>
    <t>CAPACIDAD: 1 OZ.</t>
  </si>
  <si>
    <t>MEDIDAS: 95mm x 28mm.</t>
  </si>
  <si>
    <t>MATERIAL: PS.</t>
  </si>
  <si>
    <t>CON CORDON</t>
  </si>
  <si>
    <t>MARCACIÓN: Logo.</t>
  </si>
  <si>
    <t xml:space="preserve">CAPACIDAD: 1 OZ., MEDIDAS 242 mm x 96 mm Material:  PS, con cordon , MARCACION LOGO </t>
  </si>
  <si>
    <t xml:space="preserve">CAPACIDAD: 16 OZ., MEDIDAS 95mm x 28mm Material:  PS,  MARCACION LOGO </t>
  </si>
  <si>
    <t xml:space="preserve">CAPACIDAD: 750 ML .,  Material:  PS, conTAPA Y CONTRA TAPA , MARCACION LOGO  3 TINTAS </t>
  </si>
  <si>
    <t>MERCICO</t>
  </si>
  <si>
    <t>TOPI GRUPO EMPRESARIAL</t>
  </si>
  <si>
    <t xml:space="preserve">	PRODUCTO: Dosificador para Tetra pack </t>
  </si>
  <si>
    <t xml:space="preserve">	PRODUCTO: VASO LICORERA PERSONAL</t>
  </si>
  <si>
    <t xml:space="preserve">CAPACIDAD: 6 LITROS .,  Material:  PP   MARCACION  STIKERS  </t>
  </si>
  <si>
    <t xml:space="preserve">PRESUPUESTO </t>
  </si>
  <si>
    <t>MIL QUINCE  MILLONES SEISCIENTOS SESENTA Y CINCO MIL PESOS ($ 1.015.665.000) M/CTE INCLUDO IVA.</t>
  </si>
  <si>
    <t xml:space="preserve">MATERIAL </t>
  </si>
  <si>
    <t>UNIDAD DE MEDIDA</t>
  </si>
  <si>
    <t>VALOR UNITARIO MAXIMO A OFERTAR CON IVA</t>
  </si>
  <si>
    <t>PRODUCTO: Dosificador para Tetra pack</t>
  </si>
  <si>
    <t>MEDIDAS: 58mm x 19.35.</t>
  </si>
  <si>
    <t>MATERIAL: PP.</t>
  </si>
  <si>
    <t>MARCACIÓN: NÉCTAR.</t>
  </si>
  <si>
    <t>UN</t>
  </si>
  <si>
    <t>PRODUCTO: VASO LICORERA PERSONAL</t>
  </si>
  <si>
    <t>MEDIDAS: 26mm x 16mm.</t>
  </si>
  <si>
    <t>MARCACIÓN: Arte Stiker.</t>
  </si>
  <si>
    <t>PRODUCTO: COPA PROBETA</t>
  </si>
  <si>
    <t>MARCACIÓN: Logo</t>
  </si>
  <si>
    <t>PRODUCTO: COCTELERA MIX</t>
  </si>
  <si>
    <t>CAPACIDAD: 16 OZ.</t>
  </si>
  <si>
    <t>MEDIDAS: 242mm x 96mm.</t>
  </si>
  <si>
    <t xml:space="preserve">PRODUCTO: BOTILO GRANDE </t>
  </si>
  <si>
    <t>CAPACIDAD: 750 ml.</t>
  </si>
  <si>
    <t>CON TAPA Y CONTRATAPA</t>
  </si>
  <si>
    <t>MARCACIÓN: Logo 3 tintas.</t>
  </si>
  <si>
    <t>PRODUCTO: COOLER CUADRADO</t>
  </si>
  <si>
    <t>CAPACIDAD: 6 LTRS.</t>
  </si>
  <si>
    <t>MARCACIÓN: Stiker.</t>
  </si>
  <si>
    <t>984.96</t>
  </si>
  <si>
    <t>FOLIO</t>
  </si>
  <si>
    <t>34-35</t>
  </si>
  <si>
    <t>ECONOMICA</t>
  </si>
  <si>
    <t>EVALUACION EXPERIENCIA INVITACIÓN ABIERTA No. 011 de 2023</t>
  </si>
  <si>
    <t>TOPI GRUPO EMPRESARIAL SAS</t>
  </si>
  <si>
    <t>MERCICO SAS</t>
  </si>
  <si>
    <t>FOLIO 1-2</t>
  </si>
  <si>
    <t>FOLIO 3-7</t>
  </si>
  <si>
    <t>N/A</t>
  </si>
  <si>
    <t>FOLIO 8</t>
  </si>
  <si>
    <t>FOLIO 93-94</t>
  </si>
  <si>
    <t>FOLIO 9-10</t>
  </si>
  <si>
    <t>FOLIO 11-12</t>
  </si>
  <si>
    <t>FOLIO 13</t>
  </si>
  <si>
    <t>FOLIO 14-19</t>
  </si>
  <si>
    <t>FOLIO 22</t>
  </si>
  <si>
    <r>
      <t xml:space="preserve">Si EL OFERENTE presenta propuesta en Consorcio o Unión Temporal, de conformidad con lo señalado en el artículo 7o. de la Ley 80 de 1993, deberá diligenciar debidamente los </t>
    </r>
    <r>
      <rPr>
        <b/>
        <sz val="12"/>
        <color theme="1"/>
        <rFont val="Calibri"/>
        <family val="2"/>
        <scheme val="minor"/>
      </rPr>
      <t>Formularios 2 o 3</t>
    </r>
    <r>
      <rPr>
        <sz val="12"/>
        <color theme="1"/>
        <rFont val="Calibri"/>
        <family val="2"/>
        <scheme val="minor"/>
      </rPr>
      <t xml:space="preserve"> de las presentes condiciones de contratación, especificando: </t>
    </r>
  </si>
  <si>
    <t>FOLIO 23</t>
  </si>
  <si>
    <t>INVITACION ABIERTA No. 011 de 2023</t>
  </si>
  <si>
    <t>INVITACION ABIERTA No. 011 DE 2023</t>
  </si>
  <si>
    <t xml:space="preserve">1000 puntos </t>
  </si>
  <si>
    <t>931 puntos</t>
  </si>
  <si>
    <t>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</si>
  <si>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</si>
  <si>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</si>
  <si>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FOLIO 7</t>
  </si>
  <si>
    <t>  PRODUCTO: COPA PROBETA</t>
  </si>
  <si>
    <r>
      <t xml:space="preserve">  </t>
    </r>
    <r>
      <rPr>
        <b/>
        <sz val="14"/>
        <color rgb="FF000000"/>
        <rFont val="Arial"/>
        <family val="2"/>
      </rPr>
      <t>PRODUCTO: COCTELERA MIX</t>
    </r>
  </si>
  <si>
    <r>
      <t xml:space="preserve">  </t>
    </r>
    <r>
      <rPr>
        <b/>
        <sz val="14"/>
        <color rgb="FF000000"/>
        <rFont val="Arial"/>
        <family val="2"/>
      </rPr>
      <t xml:space="preserve">PRODUCTO: BOTILO GRANDE </t>
    </r>
  </si>
  <si>
    <r>
      <t xml:space="preserve">  </t>
    </r>
    <r>
      <rPr>
        <b/>
        <sz val="14"/>
        <color rgb="FF000000"/>
        <rFont val="Arial"/>
        <family val="2"/>
      </rPr>
      <t>PRODUCTO: COOLER CUADRADO</t>
    </r>
  </si>
  <si>
    <t>PRESENTO MUESTRA FISICA                                                               CUMPLE</t>
  </si>
  <si>
    <t xml:space="preserve">DESCRIPCIÓN </t>
  </si>
  <si>
    <t>Los OFERENTES deberán acreditar experiencia específica en mínimo tres (3) contratos en SUMINISTRO DE MATERIAL POP. Cuyo valor sumado sea igual al valor total del presupuesto oficial para la presente Invitación.
En el caso de propuestas presentadas por consorcios o uniones temporales, deben acreditar las 3 experiencias específicas de forma conjunta, cuyo objeto se relacione con el SUMINISTRO DE MATERIAL POP.  Cuyo valor sumado sea igual al valor total del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t>
  </si>
  <si>
    <r>
      <t xml:space="preserve">COMERCIAL ALLAN SAS
1. </t>
    </r>
    <r>
      <rPr>
        <b/>
        <sz val="16"/>
        <color theme="1"/>
        <rFont val="Arial"/>
        <family val="2"/>
      </rPr>
      <t>COMERCIAL ALLAN SAS</t>
    </r>
    <r>
      <rPr>
        <sz val="16"/>
        <color theme="1"/>
        <rFont val="Arial"/>
        <family val="2"/>
      </rPr>
      <t xml:space="preserve">
2.MERCICO
3. Número del contrato: N/A
4. Objeto del contrato: PRESENTA ORDEN DE COMPRA 
5. Fecha  de Inicio: septiembre 26 de 2022 Fecha de Terminación: diciembre 01 de 2022
6. Indicación de cumplimiento y calidad a satisfacción: n/a
7. Valor del contrato: $487.500.000
8. Carolina  ocampo martinez 
</t>
    </r>
    <r>
      <rPr>
        <b/>
        <sz val="16"/>
        <color theme="1"/>
        <rFont val="Arial"/>
        <family val="2"/>
      </rPr>
      <t>HH GLOBA</t>
    </r>
    <r>
      <rPr>
        <sz val="16"/>
        <color theme="1"/>
        <rFont val="Arial"/>
        <family val="2"/>
      </rPr>
      <t xml:space="preserve">L 
1 HH GLOBAL 
2. MERCICO
3. Número del contrato: N/A
4. Objeto del contrato :PRESENTA  ORDEN DE COMPRA 
5. Fecha  de Inicio: 04 de abril de 2023. Fecha de TerminacION N/A
6. Indicación de cumplimiento y calidad a satisfacción: N/A
7. Valor del contrato: $1.386.112
8. ANGELA  MORALES                                                                                </t>
    </r>
    <r>
      <rPr>
        <b/>
        <sz val="16"/>
        <color theme="1"/>
        <rFont val="Arial"/>
        <family val="2"/>
      </rPr>
      <t xml:space="preserve">HH GLOBAL </t>
    </r>
    <r>
      <rPr>
        <sz val="16"/>
        <color theme="1"/>
        <rFont val="Arial"/>
        <family val="2"/>
      </rPr>
      <t xml:space="preserve">
1 HH GLOBAL 
2. MERCICO
3. Número del contrato: N/A
4. Objeto del contrato :PRESENTA  ORDEN DE COMPRA 
5. Fecha  de Inicio: 24 de abril de 2023. Fecha de TerminacION N/A
6. Indicación de cumplimiento y calidad a satisfacción: N/A
7. Valor del contrato: $157.270.000
8. ANGELA  MORALES                                                                                  1</t>
    </r>
    <r>
      <rPr>
        <b/>
        <sz val="16"/>
        <color theme="1"/>
        <rFont val="Arial"/>
        <family val="2"/>
      </rPr>
      <t xml:space="preserve"> PRODUCTOS RAMO SAS </t>
    </r>
    <r>
      <rPr>
        <sz val="16"/>
        <color theme="1"/>
        <rFont val="Arial"/>
        <family val="2"/>
      </rPr>
      <t xml:space="preserve">
2. MERCICO
3. Número del contrato: N/A
4. Objeto del contrato :PRESENTA  ORDEN DE COMPRA 
5. Fecha  de Inicio: 29 de marzo  de 2023. Fecha de TerminacIon N/A
6. Indicación de cumplimiento y calidad a satisfacción: N/A
7. Valor del contrato: $442.989.400
8. MAICOL DUVAN ZAMBRANO                                                                                                                                                                                          </t>
    </r>
  </si>
  <si>
    <r>
      <rPr>
        <b/>
        <sz val="16"/>
        <color theme="1"/>
        <rFont val="Arial"/>
        <family val="2"/>
      </rPr>
      <t>DANY MODA PROFESIONAL</t>
    </r>
    <r>
      <rPr>
        <sz val="16"/>
        <color theme="1"/>
        <rFont val="Arial"/>
        <family val="2"/>
      </rPr>
      <t xml:space="preserve">
1. DANY MODA PROFESIONAL
2.TOPI GRUPO EMPRESARIAL
3. Número del contrato: TOPI-9022
4. Objeto del contrato: compra de Material publicitario y merchandansing
5. Fecha  de Inicio: 15 de junio de 2021 Fecha de Terminación: 15 de junio 2022
6. Indicación de cumplimiento y calidad a satisfacción: totalmente cumplido y ejecutado
7. Valor del contrato: $400.000.000
8. MARLEN HUERTAS  6-6384-97 
</t>
    </r>
    <r>
      <rPr>
        <b/>
        <sz val="16"/>
        <color theme="1"/>
        <rFont val="Arial"/>
        <family val="2"/>
      </rPr>
      <t xml:space="preserve">ROYAL CANNABIS   </t>
    </r>
    <r>
      <rPr>
        <sz val="16"/>
        <color theme="1"/>
        <rFont val="Arial"/>
        <family val="2"/>
      </rPr>
      <t xml:space="preserve">                                                         </t>
    </r>
    <r>
      <rPr>
        <b/>
        <sz val="16"/>
        <color theme="1"/>
        <rFont val="Arial"/>
        <family val="2"/>
      </rPr>
      <t xml:space="preserve"> </t>
    </r>
    <r>
      <rPr>
        <sz val="16"/>
        <color theme="1"/>
        <rFont val="Arial"/>
        <family val="2"/>
      </rPr>
      <t xml:space="preserve">
1 ROYAL CANNABIS
2. TOPI GRUPO EMPRESARIAL
3. Número del contrato: R-121492
4. Objeto del contrato :suministro de textiles  con fines publicitarios
5. Fecha  de Inicio: 25 de MARZO de 2023. Fecha de TerminacIon  26  de abril de 2022
6. Indicación de cumplimiento y calidad a satisfacción: totalmente cumplido y ejecutado
7. Valor del contrato: $300.000.000
8. FERNANDO CAÑON                               </t>
    </r>
    <r>
      <rPr>
        <b/>
        <sz val="16"/>
        <color theme="1"/>
        <rFont val="Arial"/>
        <family val="2"/>
      </rPr>
      <t>WILD MARKET</t>
    </r>
    <r>
      <rPr>
        <sz val="16"/>
        <color theme="1"/>
        <rFont val="Arial"/>
        <family val="2"/>
      </rPr>
      <t xml:space="preserve">
1  WILD MARKET 
2. TOPI GRUPO EMPRESARIAL
3. Número del contrato: WILD344573            4. Objeto del contrato :suministro de textiles con fines publicitarios
5. Fecha  de Inicio: 28 de enero de 2021. Fecha de TerminacIon  19  de marzode 2021
6. Indicación de cumplimiento y calidad a satisfacción: totalmente cumplido y ejecutado
7. Valor del contrato: $500.000.000                                                                                                                                                                                                                                                                        </t>
    </r>
  </si>
  <si>
    <t>43-46</t>
  </si>
  <si>
    <t>85-90</t>
  </si>
  <si>
    <t xml:space="preserve">DEBE  SUBSANAR  ADJUNTANDO LAS  CERTIFICACIONES  DE CADA UNA DE LAS  EMPRESAS QUE  RESGISTRO EN EL  FORMUARIO Nº 6  Y AJUSTAR  LAS FECHAS  QUE  COINCIDAN   </t>
  </si>
  <si>
    <t>FOLIO 8-9</t>
  </si>
  <si>
    <t>FOLIO 10-11</t>
  </si>
  <si>
    <t>FOLIO 11</t>
  </si>
  <si>
    <t>FOLIO 12-14</t>
  </si>
  <si>
    <t>FOLIO 17</t>
  </si>
  <si>
    <t>FOLIO 16</t>
  </si>
  <si>
    <t>Vo. Bo RUTH MARINA NOVOA HERRERA</t>
  </si>
  <si>
    <t>Subgerente Financiera</t>
  </si>
  <si>
    <t xml:space="preserve">Subgerente Comercial </t>
  </si>
  <si>
    <t>SUMINISTRO DE MATERIAL PUBLICITARIO (MERCHANDISING) CON LOS LOGOTIPOS DE LAS MARCAS DE LA EMPRESA LICORES DE CUNDINAMARCA PARA IMPULSAR EL RECONOCIMIENTO DE LAS MISMAS.</t>
  </si>
  <si>
    <t>TOPI GRUPO EMPRESARIAL S.A.S</t>
  </si>
  <si>
    <t>900091547-0</t>
  </si>
  <si>
    <t>860531849-4</t>
  </si>
  <si>
    <t>Balance General.</t>
  </si>
  <si>
    <t>Estados de Resultados.</t>
  </si>
  <si>
    <t>Certificación de los estados financieros, por el contador público y el representante legal en los términos de la Ley 222 de 1995.</t>
  </si>
  <si>
    <t>Notas a los estados financieros.</t>
  </si>
  <si>
    <t>Dictamen del revisor fiscal sobre los estados financieros.</t>
  </si>
  <si>
    <t>Certificado de Antecedentes Disciplinarios vigente del contador y del revisor fiscal, expedido por la junta central de contadores con vigencia no superior a tres meses.</t>
  </si>
  <si>
    <r>
      <rPr>
        <sz val="11"/>
        <color theme="1"/>
        <rFont val="Arial"/>
        <family val="2"/>
      </rPr>
      <t xml:space="preserve">Declaración de renta del año </t>
    </r>
    <r>
      <rPr>
        <sz val="11"/>
        <color rgb="FF000000"/>
        <rFont val="Arial"/>
        <family val="2"/>
      </rPr>
      <t xml:space="preserve">2021.        </t>
    </r>
  </si>
  <si>
    <t>INVITACIÓN ABIERTA No 011-2023</t>
  </si>
  <si>
    <r>
      <t xml:space="preserve">Presenta la información financiera a 31 de dicimebre de 2021, según certificación de la Cámara de Comercio de Facatativa  , con Código de verificación No.Js3fPgrMCn  del 11 de Mayo  de  2023- </t>
    </r>
    <r>
      <rPr>
        <b/>
        <sz val="11"/>
        <rFont val="Arial"/>
        <family val="2"/>
      </rPr>
      <t>CUMPLE</t>
    </r>
  </si>
  <si>
    <t>&gt; =   DEL P.O</t>
  </si>
  <si>
    <t>&lt;= 75 %</t>
  </si>
  <si>
    <t>Activo corriente</t>
  </si>
  <si>
    <t>Pasivo corriente</t>
  </si>
  <si>
    <t xml:space="preserve">Activo corriente - Pasivo Corriente </t>
  </si>
  <si>
    <t>2.532.526.637 - 340.967.181</t>
  </si>
  <si>
    <t>Pasivo Total</t>
  </si>
  <si>
    <t>32.067.825.818 - 21.355.804.937</t>
  </si>
  <si>
    <r>
      <t xml:space="preserve">PRESUPUESTO OFICIAL:  
</t>
    </r>
    <r>
      <rPr>
        <b/>
        <u/>
        <sz val="9"/>
        <color theme="1"/>
        <rFont val="Calibri"/>
        <family val="2"/>
        <scheme val="minor"/>
      </rPr>
      <t>$</t>
    </r>
    <r>
      <rPr>
        <b/>
        <sz val="9"/>
        <color theme="1"/>
        <rFont val="Calibri"/>
        <family val="2"/>
        <scheme val="minor"/>
      </rPr>
      <t>1.015.665.000</t>
    </r>
  </si>
  <si>
    <t xml:space="preserve">CUMPLE
</t>
  </si>
  <si>
    <t>DEBE SUSBSANAR</t>
  </si>
  <si>
    <t>MECICO SAS</t>
  </si>
  <si>
    <r>
      <t xml:space="preserve">DEBE SUBSANAR     </t>
    </r>
    <r>
      <rPr>
        <sz val="12"/>
        <color rgb="FFFF0000"/>
        <rFont val="Calibri"/>
        <family val="2"/>
        <scheme val="minor"/>
      </rPr>
      <t xml:space="preserve">                                                                                                                           Debe subsanar el certificado de existencia y representación legal toda vez que la fecha de expedición no puede ser superior a treinta (30) días calendario de antelación a la fecha de cierre</t>
    </r>
  </si>
  <si>
    <r>
      <rPr>
        <b/>
        <sz val="12"/>
        <color theme="1"/>
        <rFont val="Calibri"/>
        <family val="2"/>
        <scheme val="minor"/>
      </rPr>
      <t xml:space="preserve"> CUMPLE  </t>
    </r>
    <r>
      <rPr>
        <sz val="12"/>
        <color theme="1"/>
        <rFont val="Calibri"/>
        <family val="2"/>
        <scheme val="minor"/>
      </rPr>
      <t xml:space="preserve">                                                                                                                                </t>
    </r>
  </si>
  <si>
    <r>
      <rPr>
        <b/>
        <sz val="12"/>
        <color rgb="FFFF0000"/>
        <rFont val="Calibri"/>
        <family val="2"/>
        <scheme val="minor"/>
      </rPr>
      <t xml:space="preserve">DEBE SUBSANAR   </t>
    </r>
    <r>
      <rPr>
        <sz val="12"/>
        <color rgb="FFFF0000"/>
        <rFont val="Calibri"/>
        <family val="2"/>
        <scheme val="minor"/>
      </rPr>
      <t xml:space="preserve">                                                                                                                             La Hoja de vida toda vez que se encuentra la marcación en SI se encuentra incurso en causales de inhabilidad e incompatibilidad </t>
    </r>
  </si>
  <si>
    <t xml:space="preserve"> DEBE  SUBSANAR  PRESENTANDO MUESTRA  FISICA  Y  ANEXANDO  FICHA TECNICA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</si>
</sst>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_(&quot;$&quot;\ * #,##0.00_);_(&quot;$&quot;\ * \(#,##0.00\);_(&quot;$&quot;\ * &quot;-&quot;??_);_(@_)"/>
    <numFmt numFmtId="165" formatCode="_(* #,##0.00_);_(* \(#,##0.00\);_(* &quot;-&quot;??_);_(@_)"/>
    <numFmt numFmtId="166" formatCode="_-&quot;$&quot;* #,##0_-;\-&quot;$&quot;* #,##0_-;_-&quot;$&quot;*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 numFmtId="172" formatCode="&quot;$&quot;#,##0;[Red]\-&quot;$&quot;#,##0"/>
    <numFmt numFmtId="173" formatCode="&quot;$&quot;#,##0"/>
  </numFmts>
  <fonts count="58" x14ac:knownFonts="1">
    <font>
      <sz val="11"/>
      <color theme="1"/>
      <name val="Calibri"/>
      <family val="2"/>
      <scheme val="minor"/>
    </font>
    <font>
      <sz val="8"/>
      <color theme="1"/>
      <name val="Calibri"/>
      <family val="2"/>
      <scheme val="minor"/>
    </font>
    <font>
      <b/>
      <sz val="18"/>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color theme="1"/>
      <name val="Arial"/>
      <family val="2"/>
    </font>
    <font>
      <sz val="12"/>
      <color theme="1"/>
      <name val="Calibri"/>
      <family val="2"/>
      <scheme val="minor"/>
    </font>
    <font>
      <b/>
      <sz val="12"/>
      <color theme="1"/>
      <name val="Calibri"/>
      <family val="2"/>
      <scheme val="minor"/>
    </font>
    <font>
      <b/>
      <sz val="12"/>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2"/>
      <color theme="1"/>
      <name val="Arial"/>
      <family val="2"/>
    </font>
    <font>
      <sz val="11"/>
      <color rgb="FF000000"/>
      <name val="Arial"/>
      <family val="2"/>
    </font>
    <font>
      <b/>
      <sz val="11"/>
      <color rgb="FF000000"/>
      <name val="Arial"/>
      <family val="2"/>
    </font>
    <font>
      <sz val="11"/>
      <color theme="1"/>
      <name val="Arial"/>
      <family val="2"/>
    </font>
    <font>
      <sz val="11"/>
      <color theme="0"/>
      <name val="Calibri"/>
      <family val="2"/>
      <scheme val="minor"/>
    </font>
    <font>
      <b/>
      <sz val="14"/>
      <color theme="1"/>
      <name val="Arial"/>
      <family val="2"/>
    </font>
    <font>
      <b/>
      <sz val="14"/>
      <color theme="1"/>
      <name val="Calibri"/>
      <family val="2"/>
      <scheme val="minor"/>
    </font>
    <font>
      <b/>
      <sz val="14"/>
      <name val="Calibri"/>
      <family val="2"/>
      <scheme val="minor"/>
    </font>
    <font>
      <sz val="14"/>
      <color theme="1"/>
      <name val="Calibri"/>
      <family val="2"/>
      <scheme val="minor"/>
    </font>
    <font>
      <sz val="12"/>
      <name val="Calibri"/>
      <family val="2"/>
      <scheme val="minor"/>
    </font>
    <font>
      <b/>
      <sz val="10"/>
      <name val="Calibri"/>
      <family val="2"/>
      <scheme val="minor"/>
    </font>
    <font>
      <b/>
      <sz val="20"/>
      <color theme="1"/>
      <name val="Calibri"/>
      <family val="2"/>
      <scheme val="minor"/>
    </font>
    <font>
      <b/>
      <sz val="20"/>
      <name val="Calibri"/>
      <family val="2"/>
      <scheme val="minor"/>
    </font>
    <font>
      <b/>
      <sz val="14"/>
      <name val="Arial"/>
      <family val="2"/>
    </font>
    <font>
      <sz val="14"/>
      <name val="Arial"/>
      <family val="2"/>
    </font>
    <font>
      <sz val="14"/>
      <color theme="1"/>
      <name val="Arial"/>
      <family val="2"/>
    </font>
    <font>
      <b/>
      <sz val="12"/>
      <name val="Arial"/>
      <family val="2"/>
    </font>
    <font>
      <b/>
      <sz val="11"/>
      <color theme="0"/>
      <name val="Arial"/>
      <family val="2"/>
    </font>
    <font>
      <sz val="11"/>
      <color theme="0"/>
      <name val="Arial"/>
      <family val="2"/>
    </font>
    <font>
      <b/>
      <sz val="11"/>
      <color theme="1"/>
      <name val="Arial"/>
      <family val="2"/>
    </font>
    <font>
      <b/>
      <sz val="16"/>
      <name val="Arial"/>
      <family val="2"/>
    </font>
    <font>
      <b/>
      <sz val="12"/>
      <color theme="0"/>
      <name val="Calibri"/>
      <family val="2"/>
      <scheme val="minor"/>
    </font>
    <font>
      <sz val="12"/>
      <color theme="0"/>
      <name val="Calibri"/>
      <family val="2"/>
      <scheme val="minor"/>
    </font>
    <font>
      <b/>
      <sz val="16"/>
      <color theme="0"/>
      <name val="Calibri"/>
      <family val="2"/>
      <scheme val="minor"/>
    </font>
    <font>
      <sz val="12"/>
      <color theme="1"/>
      <name val="Arial"/>
      <family val="2"/>
    </font>
    <font>
      <b/>
      <sz val="14"/>
      <color rgb="FF000000"/>
      <name val="Arial"/>
      <family val="2"/>
    </font>
    <font>
      <sz val="14"/>
      <color rgb="FF000000"/>
      <name val="Arial"/>
      <family val="2"/>
    </font>
    <font>
      <b/>
      <sz val="16"/>
      <color theme="1"/>
      <name val="Arial"/>
      <family val="2"/>
    </font>
    <font>
      <b/>
      <sz val="18"/>
      <color theme="1"/>
      <name val="Arial"/>
      <family val="2"/>
    </font>
    <font>
      <b/>
      <sz val="20"/>
      <name val="Arial"/>
      <family val="2"/>
    </font>
    <font>
      <b/>
      <sz val="20"/>
      <color theme="1"/>
      <name val="Arial"/>
      <family val="2"/>
    </font>
    <font>
      <sz val="20"/>
      <color theme="1"/>
      <name val="Arial"/>
      <family val="2"/>
    </font>
    <font>
      <sz val="16"/>
      <name val="Arial"/>
      <family val="2"/>
    </font>
    <font>
      <sz val="16"/>
      <color theme="1"/>
      <name val="Arial"/>
      <family val="2"/>
    </font>
    <font>
      <sz val="12"/>
      <name val="Arial"/>
      <family val="2"/>
    </font>
    <font>
      <b/>
      <sz val="12"/>
      <color rgb="FFFF0000"/>
      <name val="Arial"/>
      <family val="2"/>
    </font>
    <font>
      <b/>
      <u/>
      <sz val="9"/>
      <color theme="1"/>
      <name val="Calibri"/>
      <family val="2"/>
      <scheme val="minor"/>
    </font>
    <font>
      <b/>
      <sz val="12"/>
      <color rgb="FFFF0000"/>
      <name val="Calibri"/>
      <family val="2"/>
      <scheme val="minor"/>
    </font>
    <font>
      <sz val="12"/>
      <color rgb="FFFF0000"/>
      <name val="Calibri"/>
      <family val="2"/>
      <scheme val="minor"/>
    </font>
    <font>
      <sz val="12"/>
      <color rgb="FFFF0000"/>
      <name val="Arial"/>
      <family val="2"/>
    </font>
    <font>
      <b/>
      <sz val="16"/>
      <color rgb="FFFF0000"/>
      <name val="Arial"/>
      <family val="2"/>
    </font>
    <font>
      <sz val="14"/>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auto="1"/>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xf numFmtId="0" fontId="4" fillId="0" borderId="0"/>
    <xf numFmtId="0" fontId="3" fillId="0" borderId="0"/>
    <xf numFmtId="166" fontId="3" fillId="0" borderId="0" applyFont="0" applyFill="0" applyBorder="0" applyAlignment="0" applyProtection="0"/>
    <xf numFmtId="41"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8" fillId="0" borderId="0"/>
    <xf numFmtId="166" fontId="8" fillId="0" borderId="0" applyFont="0" applyFill="0" applyBorder="0" applyAlignment="0" applyProtection="0"/>
    <xf numFmtId="42" fontId="3" fillId="0" borderId="0" applyFont="0" applyFill="0" applyBorder="0" applyAlignment="0" applyProtection="0"/>
    <xf numFmtId="165" fontId="3" fillId="0" borderId="0" applyFont="0" applyFill="0" applyBorder="0" applyAlignment="0" applyProtection="0"/>
  </cellStyleXfs>
  <cellXfs count="265">
    <xf numFmtId="0" fontId="0" fillId="0" borderId="0" xfId="0"/>
    <xf numFmtId="0" fontId="1" fillId="0" borderId="0" xfId="0" applyFont="1"/>
    <xf numFmtId="0" fontId="6" fillId="0" borderId="0" xfId="2" applyFont="1" applyAlignment="1">
      <alignment vertical="center"/>
    </xf>
    <xf numFmtId="0" fontId="4" fillId="0" borderId="0" xfId="2"/>
    <xf numFmtId="0" fontId="5" fillId="0" borderId="0" xfId="2" applyFont="1" applyAlignment="1">
      <alignment horizontal="justify" vertical="center"/>
    </xf>
    <xf numFmtId="0" fontId="5" fillId="0" borderId="0" xfId="2" applyFont="1" applyAlignment="1">
      <alignment vertical="top"/>
    </xf>
    <xf numFmtId="0" fontId="5" fillId="0" borderId="0" xfId="2" applyFont="1" applyAlignment="1">
      <alignment vertical="center"/>
    </xf>
    <xf numFmtId="1" fontId="4" fillId="0" borderId="0" xfId="2" applyNumberFormat="1"/>
    <xf numFmtId="0" fontId="1" fillId="0" borderId="0" xfId="0" applyFont="1" applyAlignment="1">
      <alignment horizontal="center" vertical="center"/>
    </xf>
    <xf numFmtId="167" fontId="0" fillId="0" borderId="0" xfId="8" applyNumberFormat="1" applyFont="1"/>
    <xf numFmtId="0" fontId="8" fillId="0" borderId="0" xfId="0" applyFont="1"/>
    <xf numFmtId="0" fontId="0" fillId="2" borderId="0" xfId="0" applyFill="1"/>
    <xf numFmtId="0" fontId="0" fillId="2" borderId="0" xfId="0" applyFill="1" applyAlignment="1">
      <alignment vertical="top"/>
    </xf>
    <xf numFmtId="0" fontId="8" fillId="2" borderId="1" xfId="0" applyFont="1" applyFill="1" applyBorder="1" applyAlignment="1">
      <alignment horizontal="center" vertical="center"/>
    </xf>
    <xf numFmtId="0" fontId="9"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xf>
    <xf numFmtId="0" fontId="9" fillId="2" borderId="1" xfId="0" applyFont="1" applyFill="1" applyBorder="1" applyAlignment="1">
      <alignment vertical="center"/>
    </xf>
    <xf numFmtId="0" fontId="0" fillId="2" borderId="0" xfId="0" applyFill="1" applyAlignment="1">
      <alignment horizontal="center"/>
    </xf>
    <xf numFmtId="9" fontId="12" fillId="2" borderId="1" xfId="10" applyFont="1" applyFill="1" applyBorder="1" applyAlignment="1">
      <alignment horizontal="right" vertical="center"/>
    </xf>
    <xf numFmtId="170" fontId="12" fillId="2" borderId="1" xfId="7" applyNumberFormat="1" applyFont="1" applyFill="1" applyBorder="1" applyAlignment="1">
      <alignment horizontal="right" vertical="center"/>
    </xf>
    <xf numFmtId="170" fontId="12" fillId="2" borderId="20" xfId="7" applyNumberFormat="1" applyFont="1" applyFill="1" applyBorder="1" applyAlignment="1">
      <alignment horizontal="right" vertical="center"/>
    </xf>
    <xf numFmtId="171" fontId="12" fillId="2" borderId="12" xfId="0" applyNumberFormat="1" applyFont="1" applyFill="1" applyBorder="1" applyAlignment="1">
      <alignment horizontal="right" vertical="center"/>
    </xf>
    <xf numFmtId="0" fontId="15" fillId="2" borderId="0" xfId="0" applyFont="1" applyFill="1"/>
    <xf numFmtId="0" fontId="14" fillId="2" borderId="0" xfId="0" applyFont="1" applyFill="1"/>
    <xf numFmtId="0" fontId="16" fillId="2" borderId="0" xfId="0" applyFont="1" applyFill="1" applyAlignment="1">
      <alignment horizontal="left"/>
    </xf>
    <xf numFmtId="0" fontId="8" fillId="0" borderId="0" xfId="11"/>
    <xf numFmtId="0" fontId="8" fillId="0" borderId="0" xfId="11" applyAlignment="1">
      <alignment horizontal="center" vertical="center"/>
    </xf>
    <xf numFmtId="0" fontId="8" fillId="0" borderId="0" xfId="11" applyAlignment="1">
      <alignment vertical="center" wrapText="1"/>
    </xf>
    <xf numFmtId="3" fontId="8" fillId="0" borderId="0" xfId="11" applyNumberFormat="1"/>
    <xf numFmtId="172" fontId="8" fillId="0" borderId="0" xfId="11" applyNumberFormat="1"/>
    <xf numFmtId="0" fontId="8" fillId="0" borderId="0" xfId="11" applyAlignment="1">
      <alignment horizontal="center" wrapText="1"/>
    </xf>
    <xf numFmtId="0" fontId="5" fillId="0" borderId="0" xfId="0" applyFont="1" applyAlignment="1">
      <alignment horizontal="justify" vertical="center"/>
    </xf>
    <xf numFmtId="0" fontId="6" fillId="0" borderId="9" xfId="0" applyFont="1" applyBorder="1" applyAlignment="1">
      <alignment horizontal="center" vertical="center"/>
    </xf>
    <xf numFmtId="0" fontId="5" fillId="0" borderId="31" xfId="0" applyFont="1" applyBorder="1" applyAlignment="1">
      <alignment horizontal="left" vertical="center"/>
    </xf>
    <xf numFmtId="0" fontId="5" fillId="0" borderId="30" xfId="0" applyFont="1" applyBorder="1" applyAlignment="1">
      <alignment horizontal="left" vertical="center"/>
    </xf>
    <xf numFmtId="0" fontId="17" fillId="0" borderId="31" xfId="0" applyFont="1" applyBorder="1" applyAlignment="1">
      <alignment horizontal="left" vertical="center"/>
    </xf>
    <xf numFmtId="0" fontId="17" fillId="0" borderId="30" xfId="0" applyFont="1" applyBorder="1" applyAlignment="1">
      <alignment horizontal="left" vertical="center"/>
    </xf>
    <xf numFmtId="0" fontId="23" fillId="0" borderId="0" xfId="0" applyFont="1" applyBorder="1" applyAlignment="1">
      <alignment horizontal="center" vertical="center"/>
    </xf>
    <xf numFmtId="0" fontId="23" fillId="0" borderId="2" xfId="0" applyFont="1" applyBorder="1" applyAlignment="1">
      <alignment horizontal="center" vertical="center"/>
    </xf>
    <xf numFmtId="0" fontId="23" fillId="0" borderId="18" xfId="0" applyFont="1" applyBorder="1" applyAlignment="1">
      <alignment horizontal="center" vertical="center"/>
    </xf>
    <xf numFmtId="0" fontId="10" fillId="0" borderId="2" xfId="0" applyFont="1" applyBorder="1" applyAlignment="1">
      <alignment vertical="center"/>
    </xf>
    <xf numFmtId="0" fontId="25" fillId="2" borderId="1" xfId="0" applyFont="1" applyFill="1" applyBorder="1" applyAlignment="1">
      <alignment horizontal="center" vertical="center"/>
    </xf>
    <xf numFmtId="0" fontId="25" fillId="0" borderId="2" xfId="0" applyFont="1" applyBorder="1" applyAlignment="1">
      <alignment horizontal="justify" vertical="top"/>
    </xf>
    <xf numFmtId="0" fontId="25" fillId="0" borderId="1" xfId="0" applyFont="1" applyBorder="1" applyAlignment="1">
      <alignment horizontal="center" vertical="center"/>
    </xf>
    <xf numFmtId="0" fontId="9" fillId="0" borderId="2" xfId="0" applyFont="1" applyBorder="1" applyAlignment="1">
      <alignment horizontal="justify" vertical="center"/>
    </xf>
    <xf numFmtId="0" fontId="9" fillId="0" borderId="2" xfId="0" applyFont="1" applyBorder="1" applyAlignment="1">
      <alignment wrapText="1"/>
    </xf>
    <xf numFmtId="0" fontId="9" fillId="2" borderId="1" xfId="0" applyFont="1" applyFill="1" applyBorder="1" applyAlignment="1">
      <alignment horizontal="center" vertical="center" wrapText="1"/>
    </xf>
    <xf numFmtId="0" fontId="8" fillId="0" borderId="2" xfId="0" applyFont="1" applyBorder="1" applyAlignment="1">
      <alignment wrapText="1"/>
    </xf>
    <xf numFmtId="0" fontId="9" fillId="0" borderId="2" xfId="0" applyFont="1" applyBorder="1"/>
    <xf numFmtId="0" fontId="8" fillId="0" borderId="1" xfId="0" applyFont="1" applyBorder="1" applyAlignment="1">
      <alignment wrapText="1"/>
    </xf>
    <xf numFmtId="0" fontId="9" fillId="0" borderId="2" xfId="0" applyFont="1" applyBorder="1" applyAlignment="1">
      <alignment vertical="center" wrapText="1"/>
    </xf>
    <xf numFmtId="0" fontId="8" fillId="0" borderId="2" xfId="0" applyFont="1" applyBorder="1" applyAlignment="1">
      <alignment horizontal="justify" vertical="center" wrapText="1"/>
    </xf>
    <xf numFmtId="0" fontId="26" fillId="0" borderId="0" xfId="0" applyFont="1" applyBorder="1" applyAlignment="1">
      <alignment horizontal="center" vertical="center"/>
    </xf>
    <xf numFmtId="0" fontId="28" fillId="0" borderId="12" xfId="0" applyFont="1" applyBorder="1" applyAlignment="1">
      <alignment horizontal="center" vertical="center"/>
    </xf>
    <xf numFmtId="0" fontId="22" fillId="4" borderId="1" xfId="0" applyFont="1" applyFill="1" applyBorder="1" applyAlignment="1">
      <alignment horizontal="center" vertical="center"/>
    </xf>
    <xf numFmtId="0" fontId="17" fillId="0" borderId="0" xfId="0" applyFont="1" applyBorder="1" applyAlignment="1">
      <alignment horizontal="left" vertical="center"/>
    </xf>
    <xf numFmtId="0" fontId="5" fillId="0" borderId="0" xfId="0" applyFont="1" applyBorder="1" applyAlignment="1">
      <alignment horizontal="center" vertical="center"/>
    </xf>
    <xf numFmtId="6" fontId="5" fillId="0" borderId="0" xfId="0" applyNumberFormat="1" applyFont="1" applyBorder="1" applyAlignment="1">
      <alignment horizontal="center" vertical="center"/>
    </xf>
    <xf numFmtId="0" fontId="5" fillId="0" borderId="0" xfId="2" applyFont="1"/>
    <xf numFmtId="0" fontId="5" fillId="0" borderId="0" xfId="2" applyFont="1" applyAlignment="1">
      <alignment vertical="top" wrapText="1"/>
    </xf>
    <xf numFmtId="0" fontId="6" fillId="0" borderId="0" xfId="2" applyFont="1" applyAlignment="1">
      <alignment vertical="top"/>
    </xf>
    <xf numFmtId="0" fontId="6" fillId="0" borderId="0" xfId="2" applyFont="1" applyAlignment="1">
      <alignment horizontal="left" vertical="top" wrapText="1"/>
    </xf>
    <xf numFmtId="0" fontId="5" fillId="0" borderId="0" xfId="2" applyFont="1" applyAlignment="1">
      <alignment horizontal="left" vertical="top" wrapText="1"/>
    </xf>
    <xf numFmtId="0" fontId="6" fillId="0" borderId="0" xfId="2" applyFont="1"/>
    <xf numFmtId="0" fontId="3" fillId="0" borderId="9" xfId="11" applyFont="1" applyBorder="1" applyAlignment="1">
      <alignment horizontal="center" vertical="center"/>
    </xf>
    <xf numFmtId="0" fontId="5" fillId="0" borderId="17" xfId="2" applyFont="1" applyBorder="1"/>
    <xf numFmtId="0" fontId="6" fillId="0" borderId="9" xfId="0" applyFont="1" applyBorder="1" applyAlignment="1">
      <alignment horizontal="center" vertical="center" wrapText="1"/>
    </xf>
    <xf numFmtId="0" fontId="18" fillId="0" borderId="9" xfId="0" applyFont="1" applyBorder="1" applyAlignment="1">
      <alignment horizontal="left" vertical="center"/>
    </xf>
    <xf numFmtId="0" fontId="17" fillId="0" borderId="9" xfId="0" applyFont="1" applyBorder="1" applyAlignment="1">
      <alignment horizontal="left" vertical="center"/>
    </xf>
    <xf numFmtId="0" fontId="6" fillId="0" borderId="8" xfId="0" applyFont="1" applyBorder="1" applyAlignment="1">
      <alignment horizontal="left" vertical="center"/>
    </xf>
    <xf numFmtId="0" fontId="18" fillId="0" borderId="8" xfId="0" applyFont="1" applyBorder="1" applyAlignment="1">
      <alignment horizontal="left" vertical="center"/>
    </xf>
    <xf numFmtId="0" fontId="17" fillId="0" borderId="8" xfId="0" applyFont="1" applyBorder="1" applyAlignment="1">
      <alignment horizontal="left" vertical="center"/>
    </xf>
    <xf numFmtId="42" fontId="3" fillId="0" borderId="31" xfId="13" applyFont="1" applyBorder="1" applyAlignment="1">
      <alignment vertical="center" wrapText="1"/>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5" fillId="0" borderId="9" xfId="0" applyFont="1" applyBorder="1" applyAlignment="1">
      <alignment horizontal="justify" vertical="center"/>
    </xf>
    <xf numFmtId="0" fontId="22" fillId="3" borderId="9" xfId="11" applyFont="1" applyFill="1" applyBorder="1" applyAlignment="1">
      <alignment horizontal="center" vertical="center" wrapText="1"/>
    </xf>
    <xf numFmtId="42" fontId="19" fillId="0" borderId="31" xfId="13" applyFont="1" applyBorder="1" applyAlignment="1">
      <alignment vertical="center" wrapText="1"/>
    </xf>
    <xf numFmtId="0" fontId="35" fillId="0" borderId="11" xfId="11" applyFont="1" applyBorder="1" applyAlignment="1">
      <alignment horizontal="center" vertical="center"/>
    </xf>
    <xf numFmtId="0" fontId="19" fillId="0" borderId="26" xfId="0" applyFont="1" applyBorder="1"/>
    <xf numFmtId="0" fontId="34" fillId="2" borderId="0" xfId="11" applyFont="1" applyFill="1" applyBorder="1" applyAlignment="1">
      <alignment horizontal="center" vertical="center"/>
    </xf>
    <xf numFmtId="0" fontId="34" fillId="2" borderId="0" xfId="11" applyFont="1" applyFill="1" applyBorder="1" applyAlignment="1">
      <alignment vertical="center" wrapText="1"/>
    </xf>
    <xf numFmtId="0" fontId="19" fillId="0" borderId="9" xfId="11" applyFont="1" applyBorder="1" applyAlignment="1">
      <alignment horizontal="center" vertical="center"/>
    </xf>
    <xf numFmtId="0" fontId="23"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37" fillId="2" borderId="0" xfId="0" applyFont="1" applyFill="1" applyBorder="1" applyAlignment="1">
      <alignment horizontal="center" vertical="center"/>
    </xf>
    <xf numFmtId="0" fontId="9" fillId="0" borderId="23" xfId="0" applyFont="1" applyBorder="1" applyAlignment="1">
      <alignment horizontal="justify" vertical="center" wrapText="1"/>
    </xf>
    <xf numFmtId="0" fontId="37" fillId="2" borderId="22" xfId="0" applyFont="1" applyFill="1" applyBorder="1" applyAlignment="1">
      <alignment horizontal="center" vertical="center"/>
    </xf>
    <xf numFmtId="0" fontId="1" fillId="0" borderId="18" xfId="0" applyFont="1" applyBorder="1"/>
    <xf numFmtId="0" fontId="8" fillId="0" borderId="1" xfId="0" applyFont="1" applyBorder="1" applyAlignment="1">
      <alignment horizontal="justify" vertical="center" wrapText="1"/>
    </xf>
    <xf numFmtId="0" fontId="10" fillId="2" borderId="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8" fillId="0" borderId="0" xfId="11" applyFont="1" applyFill="1" applyBorder="1" applyAlignment="1">
      <alignment horizontal="center" vertical="center" wrapText="1"/>
    </xf>
    <xf numFmtId="0" fontId="38" fillId="0" borderId="0" xfId="11" applyFont="1" applyFill="1" applyBorder="1"/>
    <xf numFmtId="0" fontId="8" fillId="0" borderId="0" xfId="11" applyFill="1"/>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0" fontId="37" fillId="0" borderId="0" xfId="11" applyFont="1" applyFill="1" applyBorder="1" applyAlignment="1">
      <alignment horizontal="center" vertical="center"/>
    </xf>
    <xf numFmtId="0" fontId="34" fillId="0" borderId="0" xfId="0" applyFont="1" applyFill="1" applyBorder="1" applyAlignment="1">
      <alignment horizontal="justify" vertical="center"/>
    </xf>
    <xf numFmtId="0" fontId="20" fillId="0" borderId="0" xfId="0" applyFont="1" applyFill="1" applyBorder="1"/>
    <xf numFmtId="0" fontId="38" fillId="0" borderId="0" xfId="11" applyFont="1" applyFill="1" applyBorder="1" applyAlignment="1">
      <alignment vertical="center"/>
    </xf>
    <xf numFmtId="0" fontId="38" fillId="0" borderId="0" xfId="11" applyFont="1" applyFill="1" applyBorder="1" applyAlignment="1">
      <alignment horizontal="center" vertical="center"/>
    </xf>
    <xf numFmtId="0" fontId="38" fillId="0" borderId="0" xfId="11" applyFont="1" applyFill="1" applyBorder="1" applyAlignment="1">
      <alignment vertical="center" wrapText="1"/>
    </xf>
    <xf numFmtId="0" fontId="8" fillId="0" borderId="0" xfId="11" applyFill="1" applyAlignment="1">
      <alignment horizontal="center" vertical="center"/>
    </xf>
    <xf numFmtId="0" fontId="8" fillId="0" borderId="0" xfId="11" applyFill="1" applyAlignment="1">
      <alignment vertical="center" wrapText="1"/>
    </xf>
    <xf numFmtId="0" fontId="39" fillId="0" borderId="0" xfId="11" applyFont="1" applyAlignment="1">
      <alignment vertical="center" wrapText="1"/>
    </xf>
    <xf numFmtId="0" fontId="21" fillId="0" borderId="1" xfId="11" applyFont="1" applyBorder="1" applyAlignment="1">
      <alignment horizontal="center" vertical="center" wrapText="1"/>
    </xf>
    <xf numFmtId="0" fontId="31" fillId="0" borderId="1" xfId="11" applyFont="1" applyBorder="1" applyAlignment="1">
      <alignment horizontal="center" vertical="center" wrapText="1"/>
    </xf>
    <xf numFmtId="0" fontId="41" fillId="0" borderId="1" xfId="0" applyFont="1" applyBorder="1" applyAlignment="1">
      <alignment horizontal="center" vertical="center"/>
    </xf>
    <xf numFmtId="0" fontId="42" fillId="0" borderId="1" xfId="0" applyFont="1" applyBorder="1" applyAlignment="1">
      <alignment horizontal="center" vertical="center" wrapText="1"/>
    </xf>
    <xf numFmtId="0" fontId="31" fillId="0" borderId="1" xfId="11" applyFont="1" applyBorder="1" applyAlignment="1">
      <alignment horizontal="center" vertical="center"/>
    </xf>
    <xf numFmtId="0" fontId="42" fillId="0" borderId="1" xfId="0" applyFont="1" applyBorder="1" applyAlignment="1">
      <alignment horizontal="center" vertical="center"/>
    </xf>
    <xf numFmtId="0" fontId="43" fillId="4" borderId="9" xfId="11" applyFont="1" applyFill="1" applyBorder="1" applyAlignment="1">
      <alignment horizontal="center" vertical="center" wrapText="1"/>
    </xf>
    <xf numFmtId="0" fontId="44" fillId="3" borderId="9" xfId="11" applyFont="1" applyFill="1" applyBorder="1" applyAlignment="1">
      <alignment horizontal="center" vertical="center" wrapText="1"/>
    </xf>
    <xf numFmtId="0" fontId="43" fillId="0" borderId="19" xfId="11" applyFont="1" applyBorder="1" applyAlignment="1">
      <alignment horizontal="center" vertical="center" wrapText="1"/>
    </xf>
    <xf numFmtId="0" fontId="43" fillId="3" borderId="9" xfId="11" applyFont="1" applyFill="1" applyBorder="1" applyAlignment="1">
      <alignment horizontal="center" vertical="center" wrapText="1"/>
    </xf>
    <xf numFmtId="173" fontId="49" fillId="0" borderId="1" xfId="12" applyNumberFormat="1" applyFont="1" applyBorder="1" applyAlignment="1">
      <alignment horizontal="left" vertical="top"/>
    </xf>
    <xf numFmtId="173" fontId="49" fillId="0" borderId="1" xfId="11" applyNumberFormat="1" applyFont="1" applyBorder="1" applyAlignment="1">
      <alignment horizontal="left" vertical="top"/>
    </xf>
    <xf numFmtId="0" fontId="36" fillId="0" borderId="1" xfId="11" applyFont="1" applyBorder="1" applyAlignment="1">
      <alignment horizontal="left" vertical="center" wrapText="1"/>
    </xf>
    <xf numFmtId="0" fontId="49" fillId="0" borderId="20" xfId="11" applyFont="1" applyBorder="1" applyAlignment="1">
      <alignment horizontal="left" vertical="top" wrapText="1"/>
    </xf>
    <xf numFmtId="0" fontId="36" fillId="0" borderId="20" xfId="11" applyFont="1" applyBorder="1" applyAlignment="1">
      <alignment horizontal="left" vertical="center" wrapText="1"/>
    </xf>
    <xf numFmtId="0" fontId="43" fillId="0" borderId="34" xfId="11" applyFont="1" applyBorder="1" applyAlignment="1">
      <alignment vertical="center"/>
    </xf>
    <xf numFmtId="0" fontId="43" fillId="5" borderId="26" xfId="11" applyFont="1" applyFill="1" applyBorder="1" applyAlignment="1">
      <alignment horizontal="center" vertical="center"/>
    </xf>
    <xf numFmtId="0" fontId="8" fillId="0" borderId="29" xfId="11" applyBorder="1"/>
    <xf numFmtId="0" fontId="8" fillId="0" borderId="19" xfId="11" applyBorder="1"/>
    <xf numFmtId="0" fontId="40" fillId="5" borderId="9" xfId="11" applyFont="1" applyFill="1" applyBorder="1" applyAlignment="1">
      <alignment horizontal="center" vertical="center"/>
    </xf>
    <xf numFmtId="0" fontId="24" fillId="5" borderId="9" xfId="11" applyFont="1" applyFill="1" applyBorder="1" applyAlignment="1">
      <alignment horizontal="center" vertical="center"/>
    </xf>
    <xf numFmtId="0" fontId="32" fillId="3" borderId="3" xfId="0" applyFont="1" applyFill="1" applyBorder="1" applyAlignment="1">
      <alignment horizontal="center" vertical="center" wrapText="1"/>
    </xf>
    <xf numFmtId="0" fontId="16" fillId="4" borderId="1" xfId="0" applyFont="1" applyFill="1" applyBorder="1" applyAlignment="1">
      <alignment horizontal="center" vertical="center"/>
    </xf>
    <xf numFmtId="0" fontId="50" fillId="0" borderId="3" xfId="0" applyFont="1" applyBorder="1" applyAlignment="1">
      <alignment horizontal="center" vertical="center" wrapText="1"/>
    </xf>
    <xf numFmtId="0" fontId="50" fillId="0" borderId="3" xfId="0" applyFont="1" applyBorder="1" applyAlignment="1">
      <alignment horizontal="center" vertical="center"/>
    </xf>
    <xf numFmtId="0" fontId="40" fillId="0" borderId="3" xfId="0" applyFont="1" applyBorder="1" applyAlignment="1">
      <alignment horizontal="center" vertical="center" wrapText="1"/>
    </xf>
    <xf numFmtId="0" fontId="51" fillId="0" borderId="3" xfId="0" applyFont="1" applyBorder="1" applyAlignment="1">
      <alignment horizontal="center" vertical="center" wrapText="1"/>
    </xf>
    <xf numFmtId="0" fontId="40" fillId="0" borderId="0" xfId="0" applyFont="1"/>
    <xf numFmtId="0" fontId="32" fillId="0" borderId="0" xfId="2" applyFont="1" applyAlignment="1">
      <alignment vertical="top"/>
    </xf>
    <xf numFmtId="0" fontId="32" fillId="0" borderId="0" xfId="2" applyFont="1" applyAlignment="1">
      <alignment horizontal="left" vertical="top" wrapText="1"/>
    </xf>
    <xf numFmtId="0" fontId="50" fillId="0" borderId="0" xfId="2" applyFont="1"/>
    <xf numFmtId="0" fontId="29" fillId="0" borderId="0" xfId="2" applyFont="1" applyAlignment="1">
      <alignment vertical="top"/>
    </xf>
    <xf numFmtId="0" fontId="30" fillId="0" borderId="0" xfId="2" applyFont="1" applyAlignment="1">
      <alignment horizontal="left" vertical="top" wrapText="1"/>
    </xf>
    <xf numFmtId="0" fontId="29" fillId="0" borderId="0" xfId="2" applyFont="1" applyAlignment="1">
      <alignment horizontal="left" vertical="top" wrapText="1"/>
    </xf>
    <xf numFmtId="0" fontId="29" fillId="0" borderId="0" xfId="2" applyFont="1"/>
    <xf numFmtId="0" fontId="30" fillId="0" borderId="0" xfId="2" applyFont="1"/>
    <xf numFmtId="0" fontId="31" fillId="0" borderId="0" xfId="0" applyFont="1"/>
    <xf numFmtId="0" fontId="21" fillId="0" borderId="0" xfId="0" applyFont="1"/>
    <xf numFmtId="0" fontId="19" fillId="0" borderId="1" xfId="0" applyFont="1" applyBorder="1" applyAlignment="1">
      <alignment horizontal="justify" vertical="center"/>
    </xf>
    <xf numFmtId="0" fontId="17" fillId="0" borderId="1" xfId="0" applyFont="1" applyBorder="1" applyAlignment="1">
      <alignment horizontal="justify" vertical="center"/>
    </xf>
    <xf numFmtId="0" fontId="35" fillId="2" borderId="0" xfId="0" applyFont="1" applyFill="1" applyAlignment="1">
      <alignment horizontal="center" vertical="center" wrapText="1"/>
    </xf>
    <xf numFmtId="0" fontId="35" fillId="2" borderId="0" xfId="0" applyFont="1" applyFill="1"/>
    <xf numFmtId="0" fontId="35" fillId="2" borderId="9" xfId="0" applyFont="1" applyFill="1" applyBorder="1" applyAlignment="1">
      <alignment horizontal="center" vertical="center"/>
    </xf>
    <xf numFmtId="0" fontId="19" fillId="2" borderId="8" xfId="0" applyFont="1" applyFill="1" applyBorder="1" applyAlignment="1">
      <alignment horizontal="center"/>
    </xf>
    <xf numFmtId="0" fontId="19" fillId="2" borderId="8" xfId="0" applyFont="1" applyFill="1" applyBorder="1" applyAlignment="1">
      <alignment horizontal="center" vertical="center"/>
    </xf>
    <xf numFmtId="0" fontId="35" fillId="2" borderId="7" xfId="0" applyFont="1" applyFill="1" applyBorder="1" applyAlignment="1">
      <alignment horizontal="justify" wrapText="1"/>
    </xf>
    <xf numFmtId="168" fontId="6" fillId="2" borderId="7" xfId="10" applyNumberFormat="1" applyFont="1" applyFill="1" applyBorder="1" applyAlignment="1">
      <alignment horizontal="center" vertical="center"/>
    </xf>
    <xf numFmtId="0" fontId="19"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9" fillId="2" borderId="0" xfId="0" applyFont="1" applyFill="1" applyAlignment="1">
      <alignment horizontal="left" vertical="center" wrapText="1"/>
    </xf>
    <xf numFmtId="0" fontId="5" fillId="2" borderId="0" xfId="0" applyFont="1" applyFill="1" applyAlignment="1">
      <alignment horizontal="left" vertical="center" wrapText="1"/>
    </xf>
    <xf numFmtId="0" fontId="35" fillId="2" borderId="7" xfId="0" applyFont="1" applyFill="1" applyBorder="1" applyAlignment="1">
      <alignment horizontal="justify" vertical="justify" wrapText="1"/>
    </xf>
    <xf numFmtId="0" fontId="5" fillId="2" borderId="3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2" borderId="0" xfId="0" applyFont="1" applyFill="1"/>
    <xf numFmtId="0" fontId="35" fillId="3" borderId="9"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16" fillId="2" borderId="23" xfId="0" applyFont="1" applyFill="1" applyBorder="1" applyAlignment="1">
      <alignment horizontal="center" vertical="center"/>
    </xf>
    <xf numFmtId="0" fontId="16" fillId="2" borderId="1" xfId="0" applyFont="1" applyFill="1" applyBorder="1" applyAlignment="1">
      <alignment vertical="center"/>
    </xf>
    <xf numFmtId="0" fontId="40" fillId="2" borderId="1" xfId="0" applyFont="1" applyFill="1" applyBorder="1" applyAlignment="1">
      <alignment horizontal="center" vertical="center"/>
    </xf>
    <xf numFmtId="0" fontId="16" fillId="2" borderId="1" xfId="0" applyFont="1" applyFill="1" applyBorder="1" applyAlignment="1">
      <alignment horizontal="justify" vertical="center" wrapText="1"/>
    </xf>
    <xf numFmtId="0" fontId="40" fillId="2" borderId="1" xfId="0" applyFont="1" applyFill="1" applyBorder="1" applyAlignment="1">
      <alignment horizontal="center" vertical="center" wrapText="1"/>
    </xf>
    <xf numFmtId="0" fontId="40" fillId="2" borderId="0" xfId="0" applyFont="1" applyFill="1"/>
    <xf numFmtId="0" fontId="40" fillId="2" borderId="0" xfId="0" applyFont="1" applyFill="1" applyAlignment="1">
      <alignment vertical="center"/>
    </xf>
    <xf numFmtId="0" fontId="40" fillId="2" borderId="0" xfId="0" applyFont="1" applyFill="1" applyAlignment="1">
      <alignment horizontal="justify" vertical="justify"/>
    </xf>
    <xf numFmtId="3" fontId="40" fillId="2" borderId="0" xfId="0" applyNumberFormat="1" applyFont="1" applyFill="1"/>
    <xf numFmtId="41" fontId="40" fillId="2" borderId="0" xfId="9" applyFont="1" applyFill="1" applyAlignment="1">
      <alignment vertical="center"/>
    </xf>
    <xf numFmtId="9" fontId="40" fillId="2" borderId="0" xfId="0" applyNumberFormat="1" applyFont="1" applyFill="1"/>
    <xf numFmtId="0" fontId="16" fillId="2" borderId="24" xfId="0" applyFont="1" applyFill="1" applyBorder="1" applyAlignment="1">
      <alignment horizontal="center" vertical="center" wrapText="1"/>
    </xf>
    <xf numFmtId="0" fontId="16" fillId="2" borderId="23" xfId="0" applyFont="1" applyFill="1" applyBorder="1" applyAlignment="1">
      <alignment horizontal="center"/>
    </xf>
    <xf numFmtId="0" fontId="40" fillId="2" borderId="22" xfId="0" applyFont="1" applyFill="1" applyBorder="1"/>
    <xf numFmtId="0" fontId="40" fillId="2" borderId="21" xfId="0" applyFont="1" applyFill="1" applyBorder="1"/>
    <xf numFmtId="0" fontId="16" fillId="2" borderId="20" xfId="0" applyFont="1" applyFill="1" applyBorder="1" applyAlignment="1">
      <alignment horizontal="center" vertical="justify" wrapText="1"/>
    </xf>
    <xf numFmtId="0" fontId="40" fillId="2" borderId="18" xfId="0" applyFont="1" applyFill="1" applyBorder="1"/>
    <xf numFmtId="0" fontId="40" fillId="2" borderId="17" xfId="0" applyFont="1" applyFill="1" applyBorder="1" applyAlignment="1">
      <alignment horizontal="center"/>
    </xf>
    <xf numFmtId="169" fontId="40" fillId="2" borderId="17" xfId="14" applyNumberFormat="1" applyFont="1" applyFill="1" applyBorder="1"/>
    <xf numFmtId="39" fontId="40" fillId="2" borderId="16" xfId="14" applyNumberFormat="1" applyFont="1" applyFill="1" applyBorder="1"/>
    <xf numFmtId="165" fontId="40" fillId="2" borderId="15" xfId="14" applyFont="1" applyFill="1" applyBorder="1" applyAlignment="1">
      <alignment horizontal="center"/>
    </xf>
    <xf numFmtId="0" fontId="40" fillId="2" borderId="0" xfId="0" applyFont="1" applyFill="1" applyAlignment="1">
      <alignment horizontal="center"/>
    </xf>
    <xf numFmtId="169" fontId="40" fillId="2" borderId="0" xfId="14" applyNumberFormat="1" applyFont="1" applyFill="1" applyBorder="1"/>
    <xf numFmtId="165" fontId="40" fillId="2" borderId="16" xfId="14" applyFont="1" applyFill="1" applyBorder="1"/>
    <xf numFmtId="169" fontId="40" fillId="2" borderId="17" xfId="14" applyNumberFormat="1" applyFont="1" applyFill="1" applyBorder="1" applyAlignment="1">
      <alignment horizontal="right"/>
    </xf>
    <xf numFmtId="169" fontId="40" fillId="2" borderId="16" xfId="14" applyNumberFormat="1" applyFont="1" applyFill="1" applyBorder="1"/>
    <xf numFmtId="3" fontId="40" fillId="2" borderId="17" xfId="0" applyNumberFormat="1" applyFont="1" applyFill="1" applyBorder="1"/>
    <xf numFmtId="9" fontId="40" fillId="2" borderId="16" xfId="10" applyFont="1" applyFill="1" applyBorder="1"/>
    <xf numFmtId="0" fontId="40" fillId="2" borderId="0" xfId="0" applyFont="1" applyFill="1" applyBorder="1" applyAlignment="1">
      <alignment horizontal="center"/>
    </xf>
    <xf numFmtId="0" fontId="40" fillId="2" borderId="15" xfId="0" applyFont="1" applyFill="1" applyBorder="1" applyAlignment="1">
      <alignment horizontal="center" vertical="justify" wrapText="1"/>
    </xf>
    <xf numFmtId="0" fontId="16" fillId="2" borderId="12" xfId="0" applyFont="1" applyFill="1" applyBorder="1" applyAlignment="1">
      <alignment horizontal="center" vertical="justify" wrapText="1"/>
    </xf>
    <xf numFmtId="0" fontId="40" fillId="2" borderId="14" xfId="0" applyFont="1" applyFill="1" applyBorder="1"/>
    <xf numFmtId="0" fontId="40" fillId="2" borderId="4" xfId="0" applyFont="1" applyFill="1" applyBorder="1"/>
    <xf numFmtId="0" fontId="40" fillId="2" borderId="13" xfId="0" applyFont="1" applyFill="1" applyBorder="1"/>
    <xf numFmtId="165" fontId="40" fillId="2" borderId="12" xfId="14" applyFont="1" applyFill="1" applyBorder="1" applyAlignment="1">
      <alignment horizontal="center"/>
    </xf>
    <xf numFmtId="0" fontId="9" fillId="2" borderId="1" xfId="0" applyFont="1" applyFill="1" applyBorder="1" applyAlignment="1">
      <alignment horizontal="left" vertical="center" wrapText="1"/>
    </xf>
    <xf numFmtId="0" fontId="8" fillId="2" borderId="2" xfId="0" applyFont="1" applyFill="1" applyBorder="1" applyAlignment="1">
      <alignment horizontal="center" vertical="center"/>
    </xf>
    <xf numFmtId="0" fontId="11" fillId="6" borderId="12" xfId="0" applyFont="1" applyFill="1" applyBorder="1" applyAlignment="1">
      <alignment horizontal="center"/>
    </xf>
    <xf numFmtId="0" fontId="11" fillId="6" borderId="1" xfId="0" applyFont="1" applyFill="1" applyBorder="1" applyAlignment="1">
      <alignment horizontal="center"/>
    </xf>
    <xf numFmtId="0" fontId="1" fillId="0" borderId="4" xfId="0" applyFont="1" applyBorder="1" applyAlignment="1">
      <alignment horizontal="center"/>
    </xf>
    <xf numFmtId="0" fontId="27" fillId="0" borderId="1" xfId="0" applyFont="1" applyBorder="1" applyAlignment="1">
      <alignment horizontal="center" vertical="center"/>
    </xf>
    <xf numFmtId="0" fontId="45" fillId="0" borderId="0" xfId="2" applyFont="1" applyAlignment="1">
      <alignment horizontal="center" vertical="center"/>
    </xf>
    <xf numFmtId="0" fontId="6" fillId="0" borderId="0" xfId="2" applyFont="1" applyAlignment="1">
      <alignment horizontal="center" vertical="center"/>
    </xf>
    <xf numFmtId="0" fontId="5" fillId="0" borderId="0" xfId="2" applyFont="1" applyBorder="1" applyAlignment="1">
      <alignment horizontal="justify" vertical="top" wrapText="1"/>
    </xf>
    <xf numFmtId="0" fontId="5" fillId="0" borderId="9" xfId="0" applyFont="1" applyBorder="1" applyAlignment="1">
      <alignment horizontal="center" vertical="center"/>
    </xf>
    <xf numFmtId="6" fontId="5" fillId="0" borderId="9" xfId="0" applyNumberFormat="1" applyFont="1" applyBorder="1" applyAlignment="1">
      <alignment horizontal="center" vertical="center"/>
    </xf>
    <xf numFmtId="42" fontId="19" fillId="0" borderId="9" xfId="13" applyFont="1" applyBorder="1" applyAlignment="1">
      <alignment vertical="center" wrapText="1"/>
    </xf>
    <xf numFmtId="42" fontId="3" fillId="0" borderId="9" xfId="13" applyFont="1" applyBorder="1" applyAlignment="1">
      <alignment vertical="center" wrapText="1"/>
    </xf>
    <xf numFmtId="42" fontId="19" fillId="0" borderId="9" xfId="13" applyFont="1" applyBorder="1" applyAlignment="1">
      <alignment vertical="center"/>
    </xf>
    <xf numFmtId="42" fontId="3" fillId="0" borderId="9" xfId="13" applyFont="1" applyBorder="1" applyAlignment="1">
      <alignment vertical="center"/>
    </xf>
    <xf numFmtId="0" fontId="5" fillId="0" borderId="0" xfId="2" applyFont="1" applyAlignment="1">
      <alignment horizontal="left" vertical="top" wrapText="1"/>
    </xf>
    <xf numFmtId="42" fontId="38" fillId="0" borderId="0" xfId="13" applyFont="1" applyFill="1" applyBorder="1" applyAlignment="1">
      <alignment vertical="center" wrapText="1"/>
    </xf>
    <xf numFmtId="0" fontId="34" fillId="0" borderId="0" xfId="0" applyFont="1" applyFill="1" applyBorder="1" applyAlignment="1">
      <alignment horizontal="center" vertical="center"/>
    </xf>
    <xf numFmtId="6" fontId="34" fillId="0" borderId="0" xfId="0" applyNumberFormat="1" applyFont="1" applyFill="1" applyBorder="1" applyAlignment="1">
      <alignment horizontal="center" vertical="center"/>
    </xf>
    <xf numFmtId="42" fontId="38" fillId="0" borderId="0" xfId="13" applyFont="1" applyFill="1" applyBorder="1" applyAlignment="1">
      <alignment vertical="center"/>
    </xf>
    <xf numFmtId="0" fontId="46" fillId="0" borderId="1" xfId="11" applyFont="1" applyBorder="1" applyAlignment="1">
      <alignment horizontal="center"/>
    </xf>
    <xf numFmtId="0" fontId="21" fillId="0" borderId="1" xfId="11" applyFont="1" applyBorder="1" applyAlignment="1">
      <alignment horizontal="center" vertical="center"/>
    </xf>
    <xf numFmtId="0" fontId="49" fillId="0" borderId="35" xfId="11" applyFont="1" applyBorder="1" applyAlignment="1">
      <alignment horizontal="left" vertical="top" wrapText="1"/>
    </xf>
    <xf numFmtId="0" fontId="49" fillId="0" borderId="12" xfId="11" applyFont="1" applyBorder="1" applyAlignment="1">
      <alignment horizontal="left" vertical="top" wrapText="1"/>
    </xf>
    <xf numFmtId="0" fontId="46" fillId="0" borderId="29" xfId="11" applyFont="1" applyBorder="1" applyAlignment="1">
      <alignment horizontal="center"/>
    </xf>
    <xf numFmtId="0" fontId="46" fillId="0" borderId="0" xfId="11" applyFont="1" applyAlignment="1">
      <alignment horizontal="center"/>
    </xf>
    <xf numFmtId="0" fontId="47" fillId="0" borderId="29" xfId="11" applyFont="1" applyBorder="1" applyAlignment="1">
      <alignment horizontal="center"/>
    </xf>
    <xf numFmtId="0" fontId="47" fillId="0" borderId="0" xfId="11" applyFont="1" applyAlignment="1">
      <alignment horizontal="center"/>
    </xf>
    <xf numFmtId="0" fontId="49" fillId="0" borderId="20" xfId="11" applyFont="1" applyBorder="1" applyAlignment="1">
      <alignment horizontal="left" vertical="top" wrapText="1"/>
    </xf>
    <xf numFmtId="0" fontId="48" fillId="0" borderId="35" xfId="11" applyFont="1" applyBorder="1" applyAlignment="1">
      <alignment horizontal="left" vertical="center" wrapText="1"/>
    </xf>
    <xf numFmtId="0" fontId="48" fillId="0" borderId="12" xfId="11" applyFont="1" applyBorder="1" applyAlignment="1">
      <alignment horizontal="left" vertical="center" wrapText="1"/>
    </xf>
    <xf numFmtId="0" fontId="35" fillId="2" borderId="0" xfId="0" applyFont="1" applyFill="1" applyAlignment="1">
      <alignment horizontal="center" vertical="center"/>
    </xf>
    <xf numFmtId="0" fontId="35" fillId="2" borderId="11"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46" fillId="2" borderId="0" xfId="0" applyFont="1" applyFill="1" applyAlignment="1">
      <alignment horizontal="center"/>
    </xf>
    <xf numFmtId="0" fontId="16" fillId="2" borderId="3" xfId="0" applyFont="1" applyFill="1" applyBorder="1" applyAlignment="1">
      <alignment horizontal="center" vertical="center" wrapText="1"/>
    </xf>
    <xf numFmtId="9" fontId="16" fillId="2" borderId="14" xfId="0" applyNumberFormat="1" applyFont="1" applyFill="1" applyBorder="1" applyAlignment="1">
      <alignment horizontal="center" vertical="justify" wrapText="1"/>
    </xf>
    <xf numFmtId="0" fontId="16" fillId="2" borderId="4" xfId="0" applyFont="1" applyFill="1" applyBorder="1" applyAlignment="1">
      <alignment horizontal="center" vertical="justify" wrapText="1"/>
    </xf>
    <xf numFmtId="0" fontId="16" fillId="2" borderId="13" xfId="0" applyFont="1" applyFill="1" applyBorder="1" applyAlignment="1">
      <alignment horizontal="center" vertical="justify" wrapText="1"/>
    </xf>
    <xf numFmtId="0" fontId="40" fillId="2" borderId="11" xfId="0" applyFont="1" applyFill="1" applyBorder="1" applyAlignment="1">
      <alignment horizontal="center" vertical="center" wrapText="1"/>
    </xf>
    <xf numFmtId="0" fontId="40" fillId="2" borderId="26"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7" fillId="2" borderId="0" xfId="0" applyFont="1" applyFill="1" applyAlignment="1">
      <alignment horizontal="left" vertical="justify"/>
    </xf>
    <xf numFmtId="0" fontId="13" fillId="2" borderId="28" xfId="0" applyFont="1" applyFill="1" applyBorder="1" applyAlignment="1">
      <alignment horizontal="center" vertical="center" wrapText="1"/>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2" borderId="0" xfId="0" applyFont="1" applyFill="1" applyAlignment="1">
      <alignment horizontal="left" vertical="center" wrapText="1"/>
    </xf>
    <xf numFmtId="0" fontId="30" fillId="0" borderId="0" xfId="2" applyFont="1" applyAlignment="1">
      <alignment horizontal="left"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46"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53" fillId="2" borderId="1"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55" fillId="0" borderId="3" xfId="0" applyFont="1" applyBorder="1" applyAlignment="1">
      <alignment horizontal="center" vertical="center" wrapText="1"/>
    </xf>
    <xf numFmtId="0" fontId="56" fillId="2" borderId="9" xfId="11" applyFont="1" applyFill="1" applyBorder="1" applyAlignment="1">
      <alignment vertical="center" wrapText="1"/>
    </xf>
    <xf numFmtId="0" fontId="57" fillId="0" borderId="1" xfId="11" applyFont="1" applyBorder="1" applyAlignment="1">
      <alignment horizontal="center" vertical="center" wrapText="1"/>
    </xf>
  </cellXfs>
  <cellStyles count="15">
    <cellStyle name="Millares" xfId="14" builtinId="3"/>
    <cellStyle name="Millares [0]" xfId="9" builtinId="6"/>
    <cellStyle name="Millares [0] 2" xfId="6"/>
    <cellStyle name="Millares 2" xfId="1"/>
    <cellStyle name="Moneda" xfId="8" builtinId="4"/>
    <cellStyle name="Moneda [0]" xfId="13" builtinId="7"/>
    <cellStyle name="Moneda [0] 2" xfId="5"/>
    <cellStyle name="Moneda [0] 3" xfId="12"/>
    <cellStyle name="Moneda 2" xfId="7"/>
    <cellStyle name="Normal" xfId="0" builtinId="0"/>
    <cellStyle name="Normal 2" xfId="2"/>
    <cellStyle name="Normal 3" xfId="3"/>
    <cellStyle name="Normal 4" xfId="4"/>
    <cellStyle name="Normal 5" xfId="11"/>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arias\Downloads\EVALUACI&#211;N%20%20No.%20011%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6">
          <cell r="C6" t="str">
            <v>TOPI GRUPO EMPRESARIAL S.A.S</v>
          </cell>
        </row>
      </sheetData>
      <sheetData sheetId="1">
        <row r="7">
          <cell r="D7" t="str">
            <v>&gt; = 1.5</v>
          </cell>
        </row>
        <row r="8">
          <cell r="D8" t="str">
            <v>&gt; =   DEL P.O</v>
          </cell>
        </row>
        <row r="9">
          <cell r="D9" t="str">
            <v>&lt;= 75 %</v>
          </cell>
        </row>
        <row r="14">
          <cell r="E14">
            <v>7.4274791772408149</v>
          </cell>
        </row>
        <row r="17">
          <cell r="E17">
            <v>2191559456</v>
          </cell>
        </row>
        <row r="19">
          <cell r="E19">
            <v>0.63172361785675835</v>
          </cell>
        </row>
        <row r="27">
          <cell r="E27">
            <v>1.5015976177250472</v>
          </cell>
        </row>
        <row r="30">
          <cell r="E30">
            <v>10712020881</v>
          </cell>
        </row>
        <row r="32">
          <cell r="E32">
            <v>0.72746768089720204</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topLeftCell="A19" zoomScale="85" zoomScaleNormal="85" workbookViewId="0">
      <selection activeCell="C34" sqref="B34:C34"/>
    </sheetView>
  </sheetViews>
  <sheetFormatPr baseColWidth="10" defaultColWidth="11.42578125" defaultRowHeight="11.25" x14ac:dyDescent="0.2"/>
  <cols>
    <col min="1" max="1" width="88.85546875" style="1" customWidth="1"/>
    <col min="2" max="3" width="50.7109375" style="8" customWidth="1"/>
    <col min="4" max="5" width="11.42578125" style="1"/>
    <col min="6" max="6" width="15" style="1" bestFit="1" customWidth="1"/>
    <col min="7" max="16384" width="11.42578125" style="1"/>
  </cols>
  <sheetData>
    <row r="1" spans="1:3" ht="16.5" customHeight="1" x14ac:dyDescent="0.2">
      <c r="A1" s="204"/>
      <c r="B1" s="204"/>
      <c r="C1" s="204"/>
    </row>
    <row r="2" spans="1:3" ht="26.25" x14ac:dyDescent="0.2">
      <c r="A2" s="205" t="s">
        <v>127</v>
      </c>
      <c r="B2" s="205"/>
      <c r="C2" s="205"/>
    </row>
    <row r="3" spans="1:3" ht="38.25" customHeight="1" x14ac:dyDescent="0.2">
      <c r="A3" s="54" t="s">
        <v>0</v>
      </c>
      <c r="B3" s="53"/>
      <c r="C3" s="53"/>
    </row>
    <row r="4" spans="1:3" ht="39" customHeight="1" x14ac:dyDescent="0.2">
      <c r="A4" s="39" t="s">
        <v>23</v>
      </c>
      <c r="B4" s="40"/>
      <c r="C4" s="38"/>
    </row>
    <row r="5" spans="1:3" ht="39" customHeight="1" x14ac:dyDescent="0.2">
      <c r="A5" s="39"/>
      <c r="B5" s="84" t="s">
        <v>113</v>
      </c>
      <c r="C5" s="55" t="s">
        <v>114</v>
      </c>
    </row>
    <row r="6" spans="1:3" ht="21" customHeight="1" x14ac:dyDescent="0.2">
      <c r="A6" s="41" t="s">
        <v>22</v>
      </c>
      <c r="B6" s="42" t="s">
        <v>115</v>
      </c>
      <c r="C6" s="42" t="s">
        <v>115</v>
      </c>
    </row>
    <row r="7" spans="1:3" ht="63" x14ac:dyDescent="0.2">
      <c r="A7" s="43" t="s">
        <v>1</v>
      </c>
      <c r="B7" s="91" t="s">
        <v>4</v>
      </c>
      <c r="C7" s="91" t="s">
        <v>4</v>
      </c>
    </row>
    <row r="8" spans="1:3" ht="15.75" x14ac:dyDescent="0.2">
      <c r="A8" s="45" t="s">
        <v>33</v>
      </c>
      <c r="B8" s="13" t="s">
        <v>116</v>
      </c>
      <c r="C8" s="13" t="s">
        <v>116</v>
      </c>
    </row>
    <row r="9" spans="1:3" ht="31.5" x14ac:dyDescent="0.25">
      <c r="A9" s="46" t="s">
        <v>21</v>
      </c>
      <c r="B9" s="47" t="s">
        <v>117</v>
      </c>
      <c r="C9" s="47" t="s">
        <v>117</v>
      </c>
    </row>
    <row r="10" spans="1:3" ht="252" customHeight="1" x14ac:dyDescent="0.25">
      <c r="A10" s="48" t="s">
        <v>7</v>
      </c>
      <c r="B10" s="47" t="s">
        <v>4</v>
      </c>
      <c r="C10" s="260" t="s">
        <v>181</v>
      </c>
    </row>
    <row r="11" spans="1:3" ht="16.5" customHeight="1" x14ac:dyDescent="0.25">
      <c r="A11" s="46" t="s">
        <v>34</v>
      </c>
      <c r="B11" s="47" t="s">
        <v>4</v>
      </c>
      <c r="C11" s="47" t="s">
        <v>4</v>
      </c>
    </row>
    <row r="12" spans="1:3" ht="45" customHeight="1" x14ac:dyDescent="0.25">
      <c r="A12" s="48" t="s">
        <v>35</v>
      </c>
      <c r="B12" s="15" t="s">
        <v>118</v>
      </c>
      <c r="C12" s="15" t="s">
        <v>134</v>
      </c>
    </row>
    <row r="13" spans="1:3" ht="15.75" x14ac:dyDescent="0.2">
      <c r="A13" s="45" t="s">
        <v>20</v>
      </c>
      <c r="B13" s="13" t="s">
        <v>117</v>
      </c>
      <c r="C13" s="13" t="s">
        <v>117</v>
      </c>
    </row>
    <row r="14" spans="1:3" ht="31.5" x14ac:dyDescent="0.25">
      <c r="A14" s="48" t="s">
        <v>2</v>
      </c>
      <c r="B14" s="15" t="s">
        <v>117</v>
      </c>
      <c r="C14" s="15" t="s">
        <v>117</v>
      </c>
    </row>
    <row r="15" spans="1:3" ht="28.5" customHeight="1" x14ac:dyDescent="0.2">
      <c r="A15" s="45" t="s">
        <v>19</v>
      </c>
      <c r="B15" s="13" t="s">
        <v>117</v>
      </c>
      <c r="C15" s="13" t="s">
        <v>117</v>
      </c>
    </row>
    <row r="16" spans="1:3" ht="49.5" customHeight="1" x14ac:dyDescent="0.25">
      <c r="A16" s="48" t="s">
        <v>125</v>
      </c>
      <c r="B16" s="15" t="s">
        <v>117</v>
      </c>
      <c r="C16" s="15" t="s">
        <v>117</v>
      </c>
    </row>
    <row r="17" spans="1:3" ht="25.5" customHeight="1" x14ac:dyDescent="0.25">
      <c r="A17" s="46" t="s">
        <v>18</v>
      </c>
      <c r="B17" s="15" t="s">
        <v>119</v>
      </c>
      <c r="C17" s="44" t="s">
        <v>147</v>
      </c>
    </row>
    <row r="18" spans="1:3" ht="377.25" customHeight="1" x14ac:dyDescent="0.25">
      <c r="A18" s="48" t="s">
        <v>5</v>
      </c>
      <c r="B18" s="47" t="s">
        <v>4</v>
      </c>
      <c r="C18" s="47" t="s">
        <v>4</v>
      </c>
    </row>
    <row r="19" spans="1:3" ht="21.75" customHeight="1" x14ac:dyDescent="0.2">
      <c r="A19" s="45" t="s">
        <v>37</v>
      </c>
      <c r="B19" s="13" t="s">
        <v>120</v>
      </c>
      <c r="C19" s="13" t="s">
        <v>120</v>
      </c>
    </row>
    <row r="20" spans="1:3" ht="176.25" customHeight="1" x14ac:dyDescent="0.25">
      <c r="A20" s="48" t="s">
        <v>133</v>
      </c>
      <c r="B20" s="47" t="s">
        <v>4</v>
      </c>
      <c r="C20" s="47" t="s">
        <v>4</v>
      </c>
    </row>
    <row r="21" spans="1:3" ht="15.75" customHeight="1" x14ac:dyDescent="0.25">
      <c r="A21" s="46" t="s">
        <v>17</v>
      </c>
      <c r="B21" s="15" t="s">
        <v>121</v>
      </c>
      <c r="C21" s="15" t="s">
        <v>148</v>
      </c>
    </row>
    <row r="22" spans="1:3" ht="137.25" customHeight="1" x14ac:dyDescent="0.25">
      <c r="A22" s="48" t="s">
        <v>132</v>
      </c>
      <c r="B22" s="47" t="s">
        <v>4</v>
      </c>
      <c r="C22" s="47" t="s">
        <v>4</v>
      </c>
    </row>
    <row r="23" spans="1:3" ht="17.25" customHeight="1" x14ac:dyDescent="0.25">
      <c r="A23" s="49" t="s">
        <v>24</v>
      </c>
      <c r="B23" s="13" t="s">
        <v>122</v>
      </c>
      <c r="C23" s="13" t="s">
        <v>149</v>
      </c>
    </row>
    <row r="24" spans="1:3" ht="141.75" customHeight="1" x14ac:dyDescent="0.25">
      <c r="A24" s="50" t="s">
        <v>25</v>
      </c>
      <c r="B24" s="47" t="s">
        <v>4</v>
      </c>
      <c r="C24" s="47" t="s">
        <v>4</v>
      </c>
    </row>
    <row r="25" spans="1:3" ht="21.75" customHeight="1" x14ac:dyDescent="0.25">
      <c r="A25" s="49" t="s">
        <v>16</v>
      </c>
      <c r="B25" s="13" t="s">
        <v>123</v>
      </c>
      <c r="C25" s="13" t="s">
        <v>150</v>
      </c>
    </row>
    <row r="26" spans="1:3" ht="17.25" customHeight="1" x14ac:dyDescent="0.25">
      <c r="A26" s="48" t="s">
        <v>3</v>
      </c>
      <c r="B26" s="47" t="s">
        <v>4</v>
      </c>
      <c r="C26" s="47" t="s">
        <v>4</v>
      </c>
    </row>
    <row r="27" spans="1:3" ht="20.25" customHeight="1" x14ac:dyDescent="0.25">
      <c r="A27" s="46" t="s">
        <v>13</v>
      </c>
      <c r="B27" s="15" t="s">
        <v>115</v>
      </c>
      <c r="C27" s="15" t="s">
        <v>115</v>
      </c>
    </row>
    <row r="28" spans="1:3" ht="111" customHeight="1" x14ac:dyDescent="0.25">
      <c r="A28" s="48" t="s">
        <v>131</v>
      </c>
      <c r="B28" s="15" t="s">
        <v>4</v>
      </c>
      <c r="C28" s="15" t="s">
        <v>4</v>
      </c>
    </row>
    <row r="29" spans="1:3" ht="15.75" x14ac:dyDescent="0.2">
      <c r="A29" s="51" t="s">
        <v>15</v>
      </c>
      <c r="B29" s="13" t="s">
        <v>117</v>
      </c>
      <c r="C29" s="13" t="s">
        <v>117</v>
      </c>
    </row>
    <row r="30" spans="1:3" ht="119.25" customHeight="1" x14ac:dyDescent="0.2">
      <c r="A30" s="52" t="s">
        <v>8</v>
      </c>
      <c r="B30" s="47" t="s">
        <v>4</v>
      </c>
      <c r="C30" s="15" t="s">
        <v>182</v>
      </c>
    </row>
    <row r="31" spans="1:3" ht="16.5" customHeight="1" x14ac:dyDescent="0.25">
      <c r="A31" s="46" t="s">
        <v>14</v>
      </c>
      <c r="B31" s="15" t="s">
        <v>124</v>
      </c>
      <c r="C31" s="15" t="s">
        <v>151</v>
      </c>
    </row>
    <row r="32" spans="1:3" ht="207" customHeight="1" x14ac:dyDescent="0.2">
      <c r="A32" s="52" t="s">
        <v>9</v>
      </c>
      <c r="B32" s="47" t="s">
        <v>4</v>
      </c>
      <c r="C32" s="47" t="s">
        <v>4</v>
      </c>
    </row>
    <row r="33" spans="1:4" ht="18" customHeight="1" x14ac:dyDescent="0.2">
      <c r="A33" s="87" t="s">
        <v>41</v>
      </c>
      <c r="B33" s="15" t="s">
        <v>126</v>
      </c>
      <c r="C33" s="15" t="s">
        <v>152</v>
      </c>
    </row>
    <row r="34" spans="1:4" ht="75.75" customHeight="1" x14ac:dyDescent="0.2">
      <c r="A34" s="90" t="s">
        <v>42</v>
      </c>
      <c r="B34" s="261" t="s">
        <v>183</v>
      </c>
      <c r="C34" s="261" t="s">
        <v>183</v>
      </c>
      <c r="D34" s="89"/>
    </row>
    <row r="35" spans="1:4" s="10" customFormat="1" ht="28.5" customHeight="1" x14ac:dyDescent="0.25">
      <c r="A35" s="88" t="s">
        <v>6</v>
      </c>
      <c r="B35" s="88"/>
      <c r="C35" s="86"/>
    </row>
  </sheetData>
  <mergeCells count="2">
    <mergeCell ref="A1:C1"/>
    <mergeCell ref="A2:C2"/>
  </mergeCells>
  <pageMargins left="0.7" right="0.7" top="0.75" bottom="0.75" header="0.3" footer="0.3"/>
  <pageSetup paperSize="130"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WhiteSpace="0" topLeftCell="A7" zoomScale="80" zoomScaleNormal="80" workbookViewId="0">
      <selection activeCell="B55" sqref="B55"/>
    </sheetView>
  </sheetViews>
  <sheetFormatPr baseColWidth="10" defaultColWidth="11.42578125" defaultRowHeight="12.75" x14ac:dyDescent="0.2"/>
  <cols>
    <col min="1" max="1" width="4.140625" style="3" customWidth="1"/>
    <col min="2" max="2" width="51.140625" style="3" customWidth="1"/>
    <col min="3" max="3" width="53.140625" style="3" customWidth="1"/>
    <col min="4" max="4" width="51.140625" style="3" bestFit="1" customWidth="1"/>
    <col min="5" max="5" width="28.7109375" style="3" customWidth="1"/>
    <col min="6" max="6" width="33.42578125" style="3" customWidth="1"/>
    <col min="7" max="7" width="5" style="3" customWidth="1"/>
    <col min="8" max="8" width="3.42578125" style="3" customWidth="1"/>
    <col min="9" max="9" width="25.85546875" style="3" customWidth="1"/>
    <col min="10" max="16384" width="11.42578125" style="3"/>
  </cols>
  <sheetData>
    <row r="1" spans="1:8" ht="26.25" x14ac:dyDescent="0.2">
      <c r="A1" s="206" t="s">
        <v>32</v>
      </c>
      <c r="B1" s="206"/>
      <c r="C1" s="206"/>
      <c r="D1" s="206"/>
      <c r="E1" s="2"/>
      <c r="F1" s="2"/>
      <c r="G1" s="2"/>
      <c r="H1" s="2"/>
    </row>
    <row r="2" spans="1:8" ht="15" x14ac:dyDescent="0.2">
      <c r="A2" s="207"/>
      <c r="B2" s="207"/>
      <c r="C2" s="207"/>
      <c r="D2" s="207"/>
      <c r="E2" s="2"/>
      <c r="F2" s="2"/>
      <c r="G2" s="2"/>
      <c r="H2" s="2"/>
    </row>
    <row r="3" spans="1:8" ht="14.25" x14ac:dyDescent="0.2">
      <c r="A3" s="4"/>
      <c r="B3" s="59"/>
      <c r="C3" s="59"/>
      <c r="D3" s="59"/>
      <c r="E3" s="59"/>
      <c r="F3" s="59"/>
    </row>
    <row r="4" spans="1:8" ht="80.25" customHeight="1" x14ac:dyDescent="0.2">
      <c r="A4" s="208" t="s">
        <v>31</v>
      </c>
      <c r="B4" s="208"/>
      <c r="C4" s="208"/>
      <c r="D4" s="208"/>
      <c r="E4" s="60"/>
      <c r="F4" s="60"/>
      <c r="G4" s="5"/>
      <c r="H4" s="5"/>
    </row>
    <row r="5" spans="1:8" ht="14.25" x14ac:dyDescent="0.2">
      <c r="A5" s="6" t="s">
        <v>36</v>
      </c>
      <c r="B5" s="59"/>
      <c r="C5" s="59"/>
      <c r="D5" s="59"/>
      <c r="E5" s="59"/>
      <c r="F5" s="59"/>
    </row>
    <row r="6" spans="1:8" ht="14.25" x14ac:dyDescent="0.2">
      <c r="A6" s="6" t="s">
        <v>27</v>
      </c>
      <c r="B6" s="59"/>
      <c r="C6" s="59"/>
      <c r="D6" s="59"/>
      <c r="E6" s="59"/>
      <c r="F6" s="59"/>
    </row>
    <row r="7" spans="1:8" ht="14.25" x14ac:dyDescent="0.2">
      <c r="A7" s="6"/>
      <c r="B7" s="59"/>
      <c r="C7" s="59"/>
      <c r="D7" s="59"/>
      <c r="E7" s="59"/>
      <c r="F7" s="59"/>
    </row>
    <row r="8" spans="1:8" ht="14.25" x14ac:dyDescent="0.2">
      <c r="A8" s="6" t="s">
        <v>28</v>
      </c>
      <c r="B8" s="59"/>
      <c r="C8" s="59"/>
      <c r="D8" s="59"/>
      <c r="E8" s="59"/>
      <c r="F8" s="59"/>
    </row>
    <row r="9" spans="1:8" ht="14.25" x14ac:dyDescent="0.2">
      <c r="A9" s="6" t="s">
        <v>29</v>
      </c>
      <c r="B9" s="59"/>
      <c r="C9" s="59"/>
      <c r="D9" s="59"/>
      <c r="E9" s="59"/>
      <c r="F9" s="59"/>
    </row>
    <row r="10" spans="1:8" ht="14.25" x14ac:dyDescent="0.2">
      <c r="A10" s="6" t="s">
        <v>30</v>
      </c>
      <c r="B10" s="59"/>
      <c r="C10" s="59"/>
      <c r="D10" s="59"/>
      <c r="E10" s="59"/>
      <c r="F10" s="59"/>
    </row>
    <row r="11" spans="1:8" ht="14.25" x14ac:dyDescent="0.2">
      <c r="A11" s="59"/>
      <c r="B11" s="59"/>
      <c r="C11" s="59"/>
      <c r="D11" s="59"/>
      <c r="E11" s="59"/>
      <c r="F11" s="59"/>
    </row>
    <row r="12" spans="1:8" ht="15" thickBot="1" x14ac:dyDescent="0.25">
      <c r="A12" s="59"/>
      <c r="B12" s="59"/>
      <c r="C12" s="59"/>
      <c r="D12" s="66"/>
      <c r="E12" s="59"/>
      <c r="F12" s="59"/>
    </row>
    <row r="13" spans="1:8" ht="63.75" customHeight="1" thickBot="1" x14ac:dyDescent="0.25">
      <c r="A13" s="59"/>
      <c r="B13" s="33" t="s">
        <v>85</v>
      </c>
      <c r="C13" s="67" t="s">
        <v>86</v>
      </c>
      <c r="D13" s="33" t="s">
        <v>87</v>
      </c>
      <c r="E13" s="55" t="s">
        <v>114</v>
      </c>
      <c r="F13" s="77" t="s">
        <v>113</v>
      </c>
    </row>
    <row r="14" spans="1:8" ht="15" customHeight="1" thickBot="1" x14ac:dyDescent="0.25">
      <c r="A14" s="59"/>
      <c r="B14" s="70" t="s">
        <v>88</v>
      </c>
      <c r="C14" s="209" t="s">
        <v>92</v>
      </c>
      <c r="D14" s="210">
        <v>861</v>
      </c>
      <c r="E14" s="211">
        <v>595</v>
      </c>
      <c r="F14" s="212">
        <v>775</v>
      </c>
    </row>
    <row r="15" spans="1:8" ht="14.25" customHeight="1" thickBot="1" x14ac:dyDescent="0.25">
      <c r="A15" s="59"/>
      <c r="B15" s="34" t="s">
        <v>89</v>
      </c>
      <c r="C15" s="209"/>
      <c r="D15" s="210"/>
      <c r="E15" s="211"/>
      <c r="F15" s="212"/>
    </row>
    <row r="16" spans="1:8" ht="14.25" customHeight="1" thickBot="1" x14ac:dyDescent="0.25">
      <c r="A16" s="59"/>
      <c r="B16" s="34" t="s">
        <v>90</v>
      </c>
      <c r="C16" s="209"/>
      <c r="D16" s="210"/>
      <c r="E16" s="211"/>
      <c r="F16" s="212"/>
    </row>
    <row r="17" spans="1:6" ht="15" customHeight="1" thickBot="1" x14ac:dyDescent="0.25">
      <c r="A17" s="59"/>
      <c r="B17" s="35" t="s">
        <v>91</v>
      </c>
      <c r="C17" s="209"/>
      <c r="D17" s="210"/>
      <c r="E17" s="211"/>
      <c r="F17" s="212"/>
    </row>
    <row r="18" spans="1:6" ht="15" customHeight="1" thickBot="1" x14ac:dyDescent="0.25">
      <c r="A18" s="59"/>
      <c r="B18" s="71" t="s">
        <v>93</v>
      </c>
      <c r="C18" s="209" t="s">
        <v>92</v>
      </c>
      <c r="D18" s="210">
        <v>5672</v>
      </c>
      <c r="E18" s="211">
        <v>4522</v>
      </c>
      <c r="F18" s="212">
        <v>5105</v>
      </c>
    </row>
    <row r="19" spans="1:6" ht="14.25" customHeight="1" thickBot="1" x14ac:dyDescent="0.25">
      <c r="A19" s="59"/>
      <c r="B19" s="36" t="s">
        <v>94</v>
      </c>
      <c r="C19" s="209"/>
      <c r="D19" s="210"/>
      <c r="E19" s="211"/>
      <c r="F19" s="212"/>
    </row>
    <row r="20" spans="1:6" ht="14.25" customHeight="1" thickBot="1" x14ac:dyDescent="0.25">
      <c r="A20" s="59"/>
      <c r="B20" s="36" t="s">
        <v>90</v>
      </c>
      <c r="C20" s="209"/>
      <c r="D20" s="210"/>
      <c r="E20" s="211"/>
      <c r="F20" s="212"/>
    </row>
    <row r="21" spans="1:6" ht="15" customHeight="1" thickBot="1" x14ac:dyDescent="0.25">
      <c r="A21" s="59"/>
      <c r="B21" s="37" t="s">
        <v>95</v>
      </c>
      <c r="C21" s="209"/>
      <c r="D21" s="210"/>
      <c r="E21" s="211"/>
      <c r="F21" s="212"/>
    </row>
    <row r="22" spans="1:6" ht="15" customHeight="1" thickBot="1" x14ac:dyDescent="0.25">
      <c r="A22" s="59"/>
      <c r="B22" s="71" t="s">
        <v>96</v>
      </c>
      <c r="C22" s="209" t="s">
        <v>92</v>
      </c>
      <c r="D22" s="210" t="s">
        <v>108</v>
      </c>
      <c r="E22" s="211">
        <v>857</v>
      </c>
      <c r="F22" s="212">
        <v>850</v>
      </c>
    </row>
    <row r="23" spans="1:6" ht="14.25" customHeight="1" thickBot="1" x14ac:dyDescent="0.25">
      <c r="A23" s="59"/>
      <c r="B23" s="36" t="s">
        <v>70</v>
      </c>
      <c r="C23" s="209"/>
      <c r="D23" s="210"/>
      <c r="E23" s="211"/>
      <c r="F23" s="212"/>
    </row>
    <row r="24" spans="1:6" ht="14.25" customHeight="1" thickBot="1" x14ac:dyDescent="0.25">
      <c r="A24" s="59"/>
      <c r="B24" s="36" t="s">
        <v>71</v>
      </c>
      <c r="C24" s="209"/>
      <c r="D24" s="210"/>
      <c r="E24" s="211"/>
      <c r="F24" s="212"/>
    </row>
    <row r="25" spans="1:6" ht="14.25" customHeight="1" thickBot="1" x14ac:dyDescent="0.25">
      <c r="A25" s="59"/>
      <c r="B25" s="36" t="s">
        <v>72</v>
      </c>
      <c r="C25" s="209"/>
      <c r="D25" s="210"/>
      <c r="E25" s="211"/>
      <c r="F25" s="212"/>
    </row>
    <row r="26" spans="1:6" ht="14.25" customHeight="1" thickBot="1" x14ac:dyDescent="0.25">
      <c r="A26" s="59"/>
      <c r="B26" s="36" t="s">
        <v>73</v>
      </c>
      <c r="C26" s="209"/>
      <c r="D26" s="210"/>
      <c r="E26" s="211"/>
      <c r="F26" s="212"/>
    </row>
    <row r="27" spans="1:6" ht="15" customHeight="1" thickBot="1" x14ac:dyDescent="0.25">
      <c r="A27" s="59"/>
      <c r="B27" s="37" t="s">
        <v>97</v>
      </c>
      <c r="C27" s="209"/>
      <c r="D27" s="210"/>
      <c r="E27" s="211"/>
      <c r="F27" s="212"/>
    </row>
    <row r="28" spans="1:6" ht="15" customHeight="1" thickBot="1" x14ac:dyDescent="0.25">
      <c r="A28" s="59"/>
      <c r="B28" s="68" t="s">
        <v>98</v>
      </c>
      <c r="C28" s="209" t="s">
        <v>92</v>
      </c>
      <c r="D28" s="210">
        <v>4855</v>
      </c>
      <c r="E28" s="213">
        <v>4593</v>
      </c>
      <c r="F28" s="214">
        <v>4369</v>
      </c>
    </row>
    <row r="29" spans="1:6" ht="14.25" customHeight="1" thickBot="1" x14ac:dyDescent="0.25">
      <c r="A29" s="59"/>
      <c r="B29" s="72" t="s">
        <v>99</v>
      </c>
      <c r="C29" s="209"/>
      <c r="D29" s="210"/>
      <c r="E29" s="213"/>
      <c r="F29" s="214"/>
    </row>
    <row r="30" spans="1:6" ht="14.25" customHeight="1" thickBot="1" x14ac:dyDescent="0.25">
      <c r="A30" s="59"/>
      <c r="B30" s="36" t="s">
        <v>100</v>
      </c>
      <c r="C30" s="209"/>
      <c r="D30" s="210"/>
      <c r="E30" s="213"/>
      <c r="F30" s="214"/>
    </row>
    <row r="31" spans="1:6" ht="14.25" customHeight="1" thickBot="1" x14ac:dyDescent="0.25">
      <c r="A31" s="59"/>
      <c r="B31" s="36" t="s">
        <v>72</v>
      </c>
      <c r="C31" s="209"/>
      <c r="D31" s="210"/>
      <c r="E31" s="213"/>
      <c r="F31" s="214"/>
    </row>
    <row r="32" spans="1:6" ht="15" customHeight="1" thickBot="1" x14ac:dyDescent="0.25">
      <c r="A32" s="59"/>
      <c r="B32" s="37" t="s">
        <v>74</v>
      </c>
      <c r="C32" s="209"/>
      <c r="D32" s="210"/>
      <c r="E32" s="213"/>
      <c r="F32" s="214"/>
    </row>
    <row r="33" spans="1:9" ht="15" customHeight="1" thickBot="1" x14ac:dyDescent="0.25">
      <c r="A33" s="59"/>
      <c r="B33" s="71" t="s">
        <v>101</v>
      </c>
      <c r="C33" s="209" t="s">
        <v>92</v>
      </c>
      <c r="D33" s="210">
        <v>4933</v>
      </c>
      <c r="E33" s="211">
        <v>4439</v>
      </c>
      <c r="F33" s="212">
        <v>4441</v>
      </c>
    </row>
    <row r="34" spans="1:9" ht="14.25" customHeight="1" thickBot="1" x14ac:dyDescent="0.25">
      <c r="A34" s="59"/>
      <c r="B34" s="36" t="s">
        <v>102</v>
      </c>
      <c r="C34" s="209"/>
      <c r="D34" s="210"/>
      <c r="E34" s="211"/>
      <c r="F34" s="212"/>
    </row>
    <row r="35" spans="1:9" ht="14.25" customHeight="1" thickBot="1" x14ac:dyDescent="0.25">
      <c r="A35" s="59"/>
      <c r="B35" s="36" t="s">
        <v>90</v>
      </c>
      <c r="C35" s="209"/>
      <c r="D35" s="210"/>
      <c r="E35" s="211"/>
      <c r="F35" s="212"/>
    </row>
    <row r="36" spans="1:9" ht="14.25" customHeight="1" thickBot="1" x14ac:dyDescent="0.25">
      <c r="A36" s="59"/>
      <c r="B36" s="36" t="s">
        <v>103</v>
      </c>
      <c r="C36" s="209"/>
      <c r="D36" s="210"/>
      <c r="E36" s="211"/>
      <c r="F36" s="212"/>
    </row>
    <row r="37" spans="1:9" ht="15" customHeight="1" thickBot="1" x14ac:dyDescent="0.25">
      <c r="A37" s="59"/>
      <c r="B37" s="37" t="s">
        <v>104</v>
      </c>
      <c r="C37" s="209"/>
      <c r="D37" s="210"/>
      <c r="E37" s="211"/>
      <c r="F37" s="212"/>
    </row>
    <row r="38" spans="1:9" ht="15" customHeight="1" thickBot="1" x14ac:dyDescent="0.25">
      <c r="A38" s="59"/>
      <c r="B38" s="71" t="s">
        <v>105</v>
      </c>
      <c r="C38" s="209" t="s">
        <v>92</v>
      </c>
      <c r="D38" s="210">
        <v>50376</v>
      </c>
      <c r="E38" s="211">
        <v>41650</v>
      </c>
      <c r="F38" s="212">
        <v>45339</v>
      </c>
    </row>
    <row r="39" spans="1:9" ht="14.25" customHeight="1" thickBot="1" x14ac:dyDescent="0.25">
      <c r="A39" s="59"/>
      <c r="B39" s="36" t="s">
        <v>106</v>
      </c>
      <c r="C39" s="209"/>
      <c r="D39" s="210"/>
      <c r="E39" s="211"/>
      <c r="F39" s="212"/>
    </row>
    <row r="40" spans="1:9" ht="14.25" customHeight="1" thickBot="1" x14ac:dyDescent="0.25">
      <c r="A40" s="59"/>
      <c r="B40" s="36" t="s">
        <v>90</v>
      </c>
      <c r="C40" s="209"/>
      <c r="D40" s="210"/>
      <c r="E40" s="211"/>
      <c r="F40" s="212"/>
    </row>
    <row r="41" spans="1:9" ht="14.25" customHeight="1" thickBot="1" x14ac:dyDescent="0.25">
      <c r="A41" s="59"/>
      <c r="B41" s="37"/>
      <c r="C41" s="209"/>
      <c r="D41" s="210"/>
      <c r="E41" s="211"/>
      <c r="F41" s="212"/>
    </row>
    <row r="42" spans="1:9" ht="15" customHeight="1" thickBot="1" x14ac:dyDescent="0.25">
      <c r="A42" s="59"/>
      <c r="B42" s="69" t="s">
        <v>107</v>
      </c>
      <c r="C42" s="209"/>
      <c r="D42" s="210"/>
      <c r="E42" s="211"/>
      <c r="F42" s="212"/>
    </row>
    <row r="43" spans="1:9" ht="15.75" thickBot="1" x14ac:dyDescent="0.25">
      <c r="A43" s="59"/>
      <c r="B43" s="56"/>
      <c r="C43" s="57"/>
      <c r="D43" s="58"/>
      <c r="E43" s="78">
        <f>SUM(E14:E42)</f>
        <v>56656</v>
      </c>
      <c r="F43" s="73">
        <f>SUM(F14:F42)</f>
        <v>60879</v>
      </c>
    </row>
    <row r="44" spans="1:9" ht="43.5" thickBot="1" x14ac:dyDescent="0.25">
      <c r="A44" s="59"/>
      <c r="B44" s="79" t="s">
        <v>83</v>
      </c>
      <c r="C44" s="76" t="s">
        <v>84</v>
      </c>
      <c r="D44" s="80"/>
      <c r="E44" s="127" t="s">
        <v>4</v>
      </c>
      <c r="F44" s="128" t="s">
        <v>4</v>
      </c>
    </row>
    <row r="45" spans="1:9" ht="15.75" thickBot="1" x14ac:dyDescent="0.25">
      <c r="A45" s="59"/>
      <c r="B45" s="81" t="s">
        <v>109</v>
      </c>
      <c r="C45" s="82"/>
      <c r="D45" s="79" t="s">
        <v>109</v>
      </c>
      <c r="E45" s="83" t="s">
        <v>110</v>
      </c>
      <c r="F45" s="65">
        <v>91</v>
      </c>
    </row>
    <row r="46" spans="1:9" ht="15.75" thickBot="1" x14ac:dyDescent="0.25">
      <c r="A46" s="59"/>
      <c r="B46" s="59"/>
      <c r="C46" s="59"/>
      <c r="D46" s="59"/>
      <c r="E46" s="74" t="s">
        <v>129</v>
      </c>
      <c r="F46" s="75" t="s">
        <v>130</v>
      </c>
      <c r="I46" s="7"/>
    </row>
    <row r="47" spans="1:9" ht="14.25" x14ac:dyDescent="0.2">
      <c r="A47" s="59"/>
      <c r="B47" s="59"/>
      <c r="C47" s="59"/>
      <c r="D47" s="59"/>
      <c r="E47" s="59"/>
    </row>
    <row r="48" spans="1:9" ht="14.25" x14ac:dyDescent="0.2">
      <c r="A48" s="59"/>
      <c r="B48" s="59"/>
      <c r="C48" s="59"/>
      <c r="D48" s="59"/>
      <c r="E48" s="59"/>
    </row>
    <row r="49" spans="1:5" ht="14.25" x14ac:dyDescent="0.2">
      <c r="A49" s="59"/>
      <c r="B49" s="59"/>
      <c r="C49" s="59"/>
      <c r="D49" s="59"/>
      <c r="E49" s="59"/>
    </row>
    <row r="50" spans="1:5" ht="14.25" x14ac:dyDescent="0.2">
      <c r="A50" s="59"/>
      <c r="B50" s="59"/>
      <c r="C50" s="59"/>
      <c r="D50" s="59"/>
      <c r="E50" s="59"/>
    </row>
    <row r="51" spans="1:5" ht="15" x14ac:dyDescent="0.2">
      <c r="A51" s="59"/>
      <c r="B51" s="61" t="s">
        <v>38</v>
      </c>
      <c r="C51" s="61"/>
      <c r="D51" s="61"/>
      <c r="E51" s="59"/>
    </row>
    <row r="52" spans="1:5" ht="14.25" x14ac:dyDescent="0.2">
      <c r="A52" s="59"/>
      <c r="B52" s="215" t="s">
        <v>39</v>
      </c>
      <c r="C52" s="215"/>
      <c r="D52" s="215"/>
      <c r="E52" s="59"/>
    </row>
    <row r="53" spans="1:5" ht="15" x14ac:dyDescent="0.2">
      <c r="A53" s="59"/>
      <c r="B53" s="63"/>
      <c r="C53" s="62"/>
      <c r="D53" s="62"/>
      <c r="E53" s="59"/>
    </row>
    <row r="54" spans="1:5" ht="15" x14ac:dyDescent="0.2">
      <c r="A54" s="59"/>
      <c r="B54" s="63"/>
      <c r="C54" s="62"/>
      <c r="D54" s="62"/>
      <c r="E54" s="59"/>
    </row>
    <row r="55" spans="1:5" ht="15" x14ac:dyDescent="0.25">
      <c r="A55" s="59"/>
      <c r="B55" s="64" t="s">
        <v>43</v>
      </c>
      <c r="C55" s="59"/>
      <c r="D55" s="59"/>
      <c r="E55" s="59"/>
    </row>
    <row r="56" spans="1:5" ht="14.25" x14ac:dyDescent="0.2">
      <c r="A56" s="59"/>
      <c r="B56" s="59" t="s">
        <v>44</v>
      </c>
      <c r="C56" s="59"/>
      <c r="D56" s="59"/>
      <c r="E56" s="59"/>
    </row>
  </sheetData>
  <mergeCells count="28">
    <mergeCell ref="B52:D52"/>
    <mergeCell ref="C33:C37"/>
    <mergeCell ref="D33:D37"/>
    <mergeCell ref="E33:E37"/>
    <mergeCell ref="F33:F37"/>
    <mergeCell ref="C38:C42"/>
    <mergeCell ref="D38:D42"/>
    <mergeCell ref="E38:E42"/>
    <mergeCell ref="F38:F42"/>
    <mergeCell ref="C22:C27"/>
    <mergeCell ref="D22:D27"/>
    <mergeCell ref="E22:E27"/>
    <mergeCell ref="F22:F27"/>
    <mergeCell ref="C28:C32"/>
    <mergeCell ref="D28:D32"/>
    <mergeCell ref="E28:E32"/>
    <mergeCell ref="F28:F32"/>
    <mergeCell ref="E14:E17"/>
    <mergeCell ref="F14:F17"/>
    <mergeCell ref="C18:C21"/>
    <mergeCell ref="D18:D21"/>
    <mergeCell ref="E18:E21"/>
    <mergeCell ref="F18:F21"/>
    <mergeCell ref="A1:D1"/>
    <mergeCell ref="A2:D2"/>
    <mergeCell ref="A4:D4"/>
    <mergeCell ref="C14:C17"/>
    <mergeCell ref="D14:D17"/>
  </mergeCells>
  <pageMargins left="0.7" right="1.6875" top="0.75" bottom="0.75" header="0.3" footer="0.3"/>
  <pageSetup orientation="portrait" r:id="rId1"/>
  <headerFooter>
    <oddHeader>&amp;C&amp;"Arial,Negrita"&amp;14PONDERACIÓN  INVITACIÓN ABIERTA No. 011 DE 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
  <sheetViews>
    <sheetView zoomScale="62" zoomScaleNormal="62" workbookViewId="0">
      <selection activeCell="B22" sqref="B22:B27"/>
    </sheetView>
  </sheetViews>
  <sheetFormatPr baseColWidth="10" defaultColWidth="11.42578125" defaultRowHeight="15.75" x14ac:dyDescent="0.25"/>
  <cols>
    <col min="1" max="1" width="51.140625" style="27" customWidth="1"/>
    <col min="2" max="2" width="65.140625" style="28" customWidth="1"/>
    <col min="3" max="3" width="62.140625" style="27" customWidth="1"/>
    <col min="4" max="4" width="68.7109375" style="27" customWidth="1"/>
    <col min="5" max="5" width="17.42578125" style="26" customWidth="1"/>
    <col min="6" max="16384" width="11.42578125" style="26"/>
  </cols>
  <sheetData>
    <row r="2" spans="1:7" ht="27" thickBot="1" x14ac:dyDescent="0.45">
      <c r="A2" s="220" t="s">
        <v>67</v>
      </c>
      <c r="B2" s="220"/>
      <c r="C2" s="220"/>
      <c r="D2" s="112"/>
    </row>
    <row r="3" spans="1:7" ht="24" customHeight="1" thickBot="1" x14ac:dyDescent="0.3">
      <c r="A3" s="221" t="s">
        <v>140</v>
      </c>
      <c r="B3" s="221"/>
      <c r="C3" s="85" t="s">
        <v>114</v>
      </c>
      <c r="D3" s="115" t="s">
        <v>113</v>
      </c>
    </row>
    <row r="4" spans="1:7" ht="58.5" customHeight="1" x14ac:dyDescent="0.25">
      <c r="A4" s="108" t="s">
        <v>80</v>
      </c>
      <c r="B4" s="109" t="s">
        <v>68</v>
      </c>
      <c r="C4" s="109" t="s">
        <v>139</v>
      </c>
      <c r="D4" s="264" t="s">
        <v>184</v>
      </c>
    </row>
    <row r="5" spans="1:7" ht="63.95" customHeight="1" x14ac:dyDescent="0.25">
      <c r="A5" s="108" t="s">
        <v>81</v>
      </c>
      <c r="B5" s="109" t="s">
        <v>69</v>
      </c>
      <c r="C5" s="109" t="s">
        <v>139</v>
      </c>
      <c r="D5" s="264" t="s">
        <v>184</v>
      </c>
    </row>
    <row r="6" spans="1:7" ht="67.5" customHeight="1" x14ac:dyDescent="0.25">
      <c r="A6" s="110" t="s">
        <v>135</v>
      </c>
      <c r="B6" s="111" t="s">
        <v>75</v>
      </c>
      <c r="C6" s="109" t="s">
        <v>139</v>
      </c>
      <c r="D6" s="264" t="s">
        <v>184</v>
      </c>
      <c r="F6" s="31"/>
    </row>
    <row r="7" spans="1:7" ht="63.6" customHeight="1" x14ac:dyDescent="0.25">
      <c r="A7" s="113" t="s">
        <v>136</v>
      </c>
      <c r="B7" s="111" t="s">
        <v>76</v>
      </c>
      <c r="C7" s="109" t="s">
        <v>139</v>
      </c>
      <c r="D7" s="264" t="s">
        <v>184</v>
      </c>
    </row>
    <row r="8" spans="1:7" ht="60.95" customHeight="1" x14ac:dyDescent="0.25">
      <c r="A8" s="113" t="s">
        <v>137</v>
      </c>
      <c r="B8" s="111" t="s">
        <v>77</v>
      </c>
      <c r="C8" s="109" t="s">
        <v>139</v>
      </c>
      <c r="D8" s="264" t="s">
        <v>184</v>
      </c>
    </row>
    <row r="9" spans="1:7" ht="61.5" customHeight="1" x14ac:dyDescent="0.25">
      <c r="A9" s="113" t="s">
        <v>138</v>
      </c>
      <c r="B9" s="111" t="s">
        <v>82</v>
      </c>
      <c r="C9" s="109" t="s">
        <v>139</v>
      </c>
      <c r="D9" s="264" t="s">
        <v>184</v>
      </c>
    </row>
    <row r="11" spans="1:7" ht="21" x14ac:dyDescent="0.25">
      <c r="B11" s="107" t="s">
        <v>111</v>
      </c>
    </row>
    <row r="12" spans="1:7" x14ac:dyDescent="0.25">
      <c r="A12" s="32"/>
    </row>
    <row r="13" spans="1:7" ht="31.5" x14ac:dyDescent="0.25">
      <c r="A13" s="92" t="s">
        <v>85</v>
      </c>
      <c r="B13" s="93" t="s">
        <v>86</v>
      </c>
      <c r="C13" s="92" t="s">
        <v>87</v>
      </c>
      <c r="D13" s="94" t="s">
        <v>78</v>
      </c>
      <c r="E13" s="94" t="s">
        <v>79</v>
      </c>
      <c r="F13" s="95"/>
      <c r="G13" s="96"/>
    </row>
    <row r="14" spans="1:7" x14ac:dyDescent="0.25">
      <c r="A14" s="97" t="s">
        <v>88</v>
      </c>
      <c r="B14" s="217" t="s">
        <v>92</v>
      </c>
      <c r="C14" s="218">
        <v>861</v>
      </c>
      <c r="D14" s="216">
        <v>595</v>
      </c>
      <c r="E14" s="216">
        <v>775</v>
      </c>
      <c r="F14" s="95"/>
      <c r="G14" s="96"/>
    </row>
    <row r="15" spans="1:7" x14ac:dyDescent="0.25">
      <c r="A15" s="98" t="s">
        <v>89</v>
      </c>
      <c r="B15" s="217"/>
      <c r="C15" s="218"/>
      <c r="D15" s="216"/>
      <c r="E15" s="216"/>
      <c r="F15" s="95"/>
      <c r="G15" s="96"/>
    </row>
    <row r="16" spans="1:7" x14ac:dyDescent="0.25">
      <c r="A16" s="98" t="s">
        <v>90</v>
      </c>
      <c r="B16" s="217"/>
      <c r="C16" s="218"/>
      <c r="D16" s="216"/>
      <c r="E16" s="216"/>
      <c r="F16" s="95"/>
      <c r="G16" s="96"/>
    </row>
    <row r="17" spans="1:7" x14ac:dyDescent="0.25">
      <c r="A17" s="98" t="s">
        <v>91</v>
      </c>
      <c r="B17" s="217"/>
      <c r="C17" s="218"/>
      <c r="D17" s="216"/>
      <c r="E17" s="216"/>
      <c r="F17" s="95"/>
      <c r="G17" s="96"/>
    </row>
    <row r="18" spans="1:7" x14ac:dyDescent="0.25">
      <c r="A18" s="97" t="s">
        <v>93</v>
      </c>
      <c r="B18" s="217" t="s">
        <v>92</v>
      </c>
      <c r="C18" s="218">
        <v>5672</v>
      </c>
      <c r="D18" s="216">
        <v>4522</v>
      </c>
      <c r="E18" s="216">
        <v>5105</v>
      </c>
      <c r="F18" s="95"/>
      <c r="G18" s="96"/>
    </row>
    <row r="19" spans="1:7" x14ac:dyDescent="0.25">
      <c r="A19" s="98" t="s">
        <v>94</v>
      </c>
      <c r="B19" s="217"/>
      <c r="C19" s="218"/>
      <c r="D19" s="216"/>
      <c r="E19" s="216"/>
      <c r="F19" s="95"/>
      <c r="G19" s="96"/>
    </row>
    <row r="20" spans="1:7" x14ac:dyDescent="0.25">
      <c r="A20" s="98" t="s">
        <v>90</v>
      </c>
      <c r="B20" s="217"/>
      <c r="C20" s="218"/>
      <c r="D20" s="216"/>
      <c r="E20" s="216"/>
      <c r="F20" s="95"/>
      <c r="G20" s="96"/>
    </row>
    <row r="21" spans="1:7" x14ac:dyDescent="0.25">
      <c r="A21" s="98" t="s">
        <v>95</v>
      </c>
      <c r="B21" s="217"/>
      <c r="C21" s="218"/>
      <c r="D21" s="216"/>
      <c r="E21" s="216"/>
      <c r="F21" s="95"/>
      <c r="G21" s="96"/>
    </row>
    <row r="22" spans="1:7" x14ac:dyDescent="0.25">
      <c r="A22" s="97" t="s">
        <v>96</v>
      </c>
      <c r="B22" s="217" t="s">
        <v>92</v>
      </c>
      <c r="C22" s="218" t="s">
        <v>108</v>
      </c>
      <c r="D22" s="216">
        <v>857</v>
      </c>
      <c r="E22" s="216">
        <v>850</v>
      </c>
      <c r="F22" s="95"/>
      <c r="G22" s="96"/>
    </row>
    <row r="23" spans="1:7" x14ac:dyDescent="0.25">
      <c r="A23" s="98" t="s">
        <v>70</v>
      </c>
      <c r="B23" s="217"/>
      <c r="C23" s="218"/>
      <c r="D23" s="216"/>
      <c r="E23" s="216"/>
      <c r="F23" s="95"/>
      <c r="G23" s="96"/>
    </row>
    <row r="24" spans="1:7" x14ac:dyDescent="0.25">
      <c r="A24" s="98" t="s">
        <v>71</v>
      </c>
      <c r="B24" s="217"/>
      <c r="C24" s="218"/>
      <c r="D24" s="216"/>
      <c r="E24" s="216"/>
      <c r="F24" s="95"/>
      <c r="G24" s="96"/>
    </row>
    <row r="25" spans="1:7" x14ac:dyDescent="0.25">
      <c r="A25" s="98" t="s">
        <v>72</v>
      </c>
      <c r="B25" s="217"/>
      <c r="C25" s="218"/>
      <c r="D25" s="216"/>
      <c r="E25" s="216"/>
      <c r="F25" s="95"/>
      <c r="G25" s="96"/>
    </row>
    <row r="26" spans="1:7" x14ac:dyDescent="0.25">
      <c r="A26" s="98" t="s">
        <v>73</v>
      </c>
      <c r="B26" s="217"/>
      <c r="C26" s="218"/>
      <c r="D26" s="216"/>
      <c r="E26" s="216"/>
      <c r="F26" s="95"/>
      <c r="G26" s="96"/>
    </row>
    <row r="27" spans="1:7" x14ac:dyDescent="0.25">
      <c r="A27" s="98" t="s">
        <v>97</v>
      </c>
      <c r="B27" s="217"/>
      <c r="C27" s="218"/>
      <c r="D27" s="216"/>
      <c r="E27" s="216"/>
      <c r="F27" s="95"/>
      <c r="G27" s="96"/>
    </row>
    <row r="28" spans="1:7" x14ac:dyDescent="0.25">
      <c r="A28" s="97" t="s">
        <v>98</v>
      </c>
      <c r="B28" s="217" t="s">
        <v>92</v>
      </c>
      <c r="C28" s="218">
        <v>4855</v>
      </c>
      <c r="D28" s="219">
        <v>4593</v>
      </c>
      <c r="E28" s="216">
        <v>4369</v>
      </c>
      <c r="F28" s="95"/>
      <c r="G28" s="96"/>
    </row>
    <row r="29" spans="1:7" x14ac:dyDescent="0.25">
      <c r="A29" s="98" t="s">
        <v>99</v>
      </c>
      <c r="B29" s="217"/>
      <c r="C29" s="218"/>
      <c r="D29" s="219"/>
      <c r="E29" s="216"/>
      <c r="F29" s="95"/>
      <c r="G29" s="96"/>
    </row>
    <row r="30" spans="1:7" x14ac:dyDescent="0.25">
      <c r="A30" s="98" t="s">
        <v>100</v>
      </c>
      <c r="B30" s="217"/>
      <c r="C30" s="218"/>
      <c r="D30" s="219"/>
      <c r="E30" s="216"/>
      <c r="F30" s="95"/>
      <c r="G30" s="96"/>
    </row>
    <row r="31" spans="1:7" x14ac:dyDescent="0.25">
      <c r="A31" s="98" t="s">
        <v>72</v>
      </c>
      <c r="B31" s="217"/>
      <c r="C31" s="218"/>
      <c r="D31" s="219"/>
      <c r="E31" s="216"/>
      <c r="F31" s="95"/>
      <c r="G31" s="96"/>
    </row>
    <row r="32" spans="1:7" x14ac:dyDescent="0.25">
      <c r="A32" s="98" t="s">
        <v>74</v>
      </c>
      <c r="B32" s="217"/>
      <c r="C32" s="218"/>
      <c r="D32" s="219"/>
      <c r="E32" s="216"/>
      <c r="F32" s="95"/>
      <c r="G32" s="96"/>
    </row>
    <row r="33" spans="1:7" x14ac:dyDescent="0.25">
      <c r="A33" s="97" t="s">
        <v>101</v>
      </c>
      <c r="B33" s="217" t="s">
        <v>92</v>
      </c>
      <c r="C33" s="218">
        <v>4933</v>
      </c>
      <c r="D33" s="216">
        <v>4439</v>
      </c>
      <c r="E33" s="216">
        <v>4441</v>
      </c>
      <c r="F33" s="95"/>
      <c r="G33" s="96"/>
    </row>
    <row r="34" spans="1:7" x14ac:dyDescent="0.25">
      <c r="A34" s="98" t="s">
        <v>102</v>
      </c>
      <c r="B34" s="217"/>
      <c r="C34" s="218"/>
      <c r="D34" s="216"/>
      <c r="E34" s="216"/>
      <c r="F34" s="95"/>
      <c r="G34" s="96"/>
    </row>
    <row r="35" spans="1:7" x14ac:dyDescent="0.25">
      <c r="A35" s="98" t="s">
        <v>90</v>
      </c>
      <c r="B35" s="217"/>
      <c r="C35" s="218"/>
      <c r="D35" s="216"/>
      <c r="E35" s="216"/>
      <c r="F35" s="95"/>
      <c r="G35" s="96"/>
    </row>
    <row r="36" spans="1:7" x14ac:dyDescent="0.25">
      <c r="A36" s="98" t="s">
        <v>103</v>
      </c>
      <c r="B36" s="217"/>
      <c r="C36" s="218"/>
      <c r="D36" s="216"/>
      <c r="E36" s="216"/>
      <c r="F36" s="95"/>
      <c r="G36" s="96"/>
    </row>
    <row r="37" spans="1:7" x14ac:dyDescent="0.25">
      <c r="A37" s="98" t="s">
        <v>104</v>
      </c>
      <c r="B37" s="217"/>
      <c r="C37" s="218"/>
      <c r="D37" s="216"/>
      <c r="E37" s="216"/>
      <c r="F37" s="95"/>
      <c r="G37" s="96"/>
    </row>
    <row r="38" spans="1:7" x14ac:dyDescent="0.25">
      <c r="A38" s="97" t="s">
        <v>105</v>
      </c>
      <c r="B38" s="217" t="s">
        <v>92</v>
      </c>
      <c r="C38" s="218">
        <v>50376</v>
      </c>
      <c r="D38" s="216">
        <v>41650</v>
      </c>
      <c r="E38" s="216">
        <v>45339</v>
      </c>
      <c r="F38" s="95"/>
      <c r="G38" s="96"/>
    </row>
    <row r="39" spans="1:7" x14ac:dyDescent="0.25">
      <c r="A39" s="98" t="s">
        <v>106</v>
      </c>
      <c r="B39" s="217"/>
      <c r="C39" s="218"/>
      <c r="D39" s="216"/>
      <c r="E39" s="216"/>
      <c r="F39" s="95"/>
      <c r="G39" s="96"/>
    </row>
    <row r="40" spans="1:7" x14ac:dyDescent="0.25">
      <c r="A40" s="98" t="s">
        <v>90</v>
      </c>
      <c r="B40" s="217"/>
      <c r="C40" s="218"/>
      <c r="D40" s="216"/>
      <c r="E40" s="216"/>
      <c r="F40" s="95"/>
      <c r="G40" s="96"/>
    </row>
    <row r="41" spans="1:7" x14ac:dyDescent="0.25">
      <c r="A41" s="98" t="s">
        <v>107</v>
      </c>
      <c r="B41" s="217"/>
      <c r="C41" s="218"/>
      <c r="D41" s="216"/>
      <c r="E41" s="216"/>
      <c r="F41" s="95"/>
      <c r="G41" s="96"/>
    </row>
    <row r="42" spans="1:7" ht="39.6" customHeight="1" x14ac:dyDescent="0.25">
      <c r="A42" s="99" t="s">
        <v>83</v>
      </c>
      <c r="B42" s="100" t="s">
        <v>84</v>
      </c>
      <c r="C42" s="101"/>
      <c r="D42" s="102" t="s">
        <v>4</v>
      </c>
      <c r="E42" s="102" t="s">
        <v>4</v>
      </c>
      <c r="F42" s="95"/>
      <c r="G42" s="96"/>
    </row>
    <row r="43" spans="1:7" ht="36.6" customHeight="1" x14ac:dyDescent="0.25">
      <c r="A43" s="103" t="s">
        <v>109</v>
      </c>
      <c r="B43" s="104"/>
      <c r="C43" s="103"/>
      <c r="D43" s="103" t="s">
        <v>110</v>
      </c>
      <c r="E43" s="103">
        <v>91</v>
      </c>
      <c r="F43" s="95"/>
      <c r="G43" s="96"/>
    </row>
    <row r="44" spans="1:7" x14ac:dyDescent="0.25">
      <c r="A44" s="105"/>
      <c r="B44" s="106"/>
      <c r="C44" s="105"/>
      <c r="D44" s="105"/>
      <c r="E44" s="96"/>
      <c r="F44" s="96"/>
      <c r="G44" s="96"/>
    </row>
    <row r="45" spans="1:7" x14ac:dyDescent="0.25">
      <c r="A45" s="105"/>
      <c r="B45" s="106"/>
      <c r="C45" s="105"/>
      <c r="D45" s="105"/>
      <c r="E45" s="96"/>
      <c r="F45" s="96"/>
      <c r="G45" s="96"/>
    </row>
  </sheetData>
  <mergeCells count="26">
    <mergeCell ref="A2:C2"/>
    <mergeCell ref="A3:B3"/>
    <mergeCell ref="B14:B17"/>
    <mergeCell ref="C14:C17"/>
    <mergeCell ref="B33:B37"/>
    <mergeCell ref="C33:C37"/>
    <mergeCell ref="B38:B41"/>
    <mergeCell ref="C38:C41"/>
    <mergeCell ref="D14:D17"/>
    <mergeCell ref="D28:D32"/>
    <mergeCell ref="B18:B21"/>
    <mergeCell ref="C18:C21"/>
    <mergeCell ref="B22:B27"/>
    <mergeCell ref="C22:C27"/>
    <mergeCell ref="B28:B32"/>
    <mergeCell ref="C28:C32"/>
    <mergeCell ref="E14:E17"/>
    <mergeCell ref="D18:D21"/>
    <mergeCell ref="E18:E21"/>
    <mergeCell ref="D22:D27"/>
    <mergeCell ref="E22:E27"/>
    <mergeCell ref="E28:E32"/>
    <mergeCell ref="D33:D37"/>
    <mergeCell ref="E33:E37"/>
    <mergeCell ref="D38:D41"/>
    <mergeCell ref="E38:E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topLeftCell="A7" zoomScale="60" zoomScaleNormal="60" workbookViewId="0">
      <selection activeCell="B9" sqref="B9"/>
    </sheetView>
  </sheetViews>
  <sheetFormatPr baseColWidth="10" defaultColWidth="11.42578125" defaultRowHeight="15.75" x14ac:dyDescent="0.25"/>
  <cols>
    <col min="1" max="1" width="103.85546875" style="26" customWidth="1"/>
    <col min="2" max="2" width="66.42578125" style="26" customWidth="1"/>
    <col min="3" max="3" width="69.5703125" style="26" customWidth="1"/>
    <col min="4" max="16384" width="11.42578125" style="26"/>
  </cols>
  <sheetData>
    <row r="2" spans="1:4" ht="26.25" x14ac:dyDescent="0.4">
      <c r="A2" s="224" t="s">
        <v>112</v>
      </c>
      <c r="B2" s="225"/>
      <c r="C2" s="225"/>
    </row>
    <row r="3" spans="1:4" ht="26.25" thickBot="1" x14ac:dyDescent="0.4">
      <c r="A3" s="226"/>
      <c r="B3" s="227"/>
      <c r="C3" s="227"/>
    </row>
    <row r="4" spans="1:4" ht="30" customHeight="1" thickBot="1" x14ac:dyDescent="0.3">
      <c r="A4" s="116" t="s">
        <v>66</v>
      </c>
      <c r="B4" s="114" t="s">
        <v>114</v>
      </c>
      <c r="C4" s="117" t="s">
        <v>113</v>
      </c>
    </row>
    <row r="5" spans="1:4" ht="409.5" customHeight="1" x14ac:dyDescent="0.25">
      <c r="A5" s="229" t="s">
        <v>141</v>
      </c>
      <c r="B5" s="222" t="s">
        <v>142</v>
      </c>
      <c r="C5" s="228" t="s">
        <v>143</v>
      </c>
    </row>
    <row r="6" spans="1:4" ht="409.6" customHeight="1" x14ac:dyDescent="0.25">
      <c r="A6" s="230"/>
      <c r="B6" s="223"/>
      <c r="C6" s="223"/>
    </row>
    <row r="7" spans="1:4" ht="36.75" customHeight="1" x14ac:dyDescent="0.25">
      <c r="A7" s="120" t="s">
        <v>65</v>
      </c>
      <c r="B7" s="118">
        <v>1291031712</v>
      </c>
      <c r="C7" s="119">
        <v>1200000000</v>
      </c>
    </row>
    <row r="8" spans="1:4" ht="21.75" customHeight="1" thickBot="1" x14ac:dyDescent="0.3">
      <c r="A8" s="122" t="s">
        <v>64</v>
      </c>
      <c r="B8" s="121" t="s">
        <v>144</v>
      </c>
      <c r="C8" s="121" t="s">
        <v>145</v>
      </c>
    </row>
    <row r="9" spans="1:4" ht="106.5" customHeight="1" thickBot="1" x14ac:dyDescent="0.3">
      <c r="A9" s="123" t="s">
        <v>63</v>
      </c>
      <c r="B9" s="263" t="s">
        <v>146</v>
      </c>
      <c r="C9" s="124" t="s">
        <v>4</v>
      </c>
      <c r="D9" s="125"/>
    </row>
    <row r="10" spans="1:4" ht="15.95" customHeight="1" x14ac:dyDescent="0.25">
      <c r="A10" s="126"/>
      <c r="B10" s="126"/>
    </row>
    <row r="12" spans="1:4" x14ac:dyDescent="0.25">
      <c r="B12" s="30"/>
      <c r="C12" s="29"/>
    </row>
    <row r="13" spans="1:4" x14ac:dyDescent="0.25">
      <c r="B13" s="30"/>
      <c r="C13" s="29"/>
    </row>
  </sheetData>
  <mergeCells count="5">
    <mergeCell ref="B5:B6"/>
    <mergeCell ref="A2:C2"/>
    <mergeCell ref="A3:C3"/>
    <mergeCell ref="C5:C6"/>
    <mergeCell ref="A5:A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2"/>
  <sheetViews>
    <sheetView zoomScaleNormal="100" workbookViewId="0">
      <selection activeCell="E9" sqref="E9"/>
    </sheetView>
  </sheetViews>
  <sheetFormatPr baseColWidth="10" defaultColWidth="11.42578125" defaultRowHeight="15" x14ac:dyDescent="0.25"/>
  <cols>
    <col min="1" max="1" width="11.42578125" style="11"/>
    <col min="2" max="2" width="33.140625" style="11" customWidth="1"/>
    <col min="3" max="3" width="30.28515625" style="11" customWidth="1"/>
    <col min="4" max="4" width="11.42578125" style="11"/>
    <col min="5" max="5" width="16.85546875" style="11" bestFit="1" customWidth="1"/>
    <col min="6" max="16384" width="11.42578125" style="11"/>
  </cols>
  <sheetData>
    <row r="2" spans="2:4" ht="15.75" thickBot="1" x14ac:dyDescent="0.3">
      <c r="B2" s="231" t="s">
        <v>167</v>
      </c>
      <c r="C2" s="231"/>
    </row>
    <row r="3" spans="2:4" ht="69.75" customHeight="1" thickBot="1" x14ac:dyDescent="0.3">
      <c r="B3" s="232" t="s">
        <v>156</v>
      </c>
      <c r="C3" s="233"/>
      <c r="D3" s="12"/>
    </row>
    <row r="4" spans="2:4" ht="19.5" customHeight="1" x14ac:dyDescent="0.25">
      <c r="B4" s="148"/>
      <c r="C4" s="148"/>
      <c r="D4" s="12"/>
    </row>
    <row r="5" spans="2:4" ht="22.5" customHeight="1" thickBot="1" x14ac:dyDescent="0.3">
      <c r="B5" s="149" t="s">
        <v>49</v>
      </c>
      <c r="C5" s="148"/>
      <c r="D5" s="12"/>
    </row>
    <row r="6" spans="2:4" ht="31.5" customHeight="1" thickBot="1" x14ac:dyDescent="0.3">
      <c r="B6" s="150" t="s">
        <v>48</v>
      </c>
      <c r="C6" s="163" t="s">
        <v>157</v>
      </c>
      <c r="D6" s="12"/>
    </row>
    <row r="7" spans="2:4" ht="15.75" customHeight="1" x14ac:dyDescent="0.25">
      <c r="B7" s="151" t="s">
        <v>47</v>
      </c>
      <c r="C7" s="152" t="s">
        <v>158</v>
      </c>
      <c r="D7" s="12"/>
    </row>
    <row r="8" spans="2:4" ht="18.75" customHeight="1" x14ac:dyDescent="0.25">
      <c r="B8" s="153" t="s">
        <v>46</v>
      </c>
      <c r="C8" s="154" t="s">
        <v>4</v>
      </c>
      <c r="D8" s="12"/>
    </row>
    <row r="9" spans="2:4" ht="129" thickBot="1" x14ac:dyDescent="0.3">
      <c r="B9" s="155" t="s">
        <v>45</v>
      </c>
      <c r="C9" s="156" t="s">
        <v>168</v>
      </c>
    </row>
    <row r="10" spans="2:4" x14ac:dyDescent="0.25">
      <c r="B10" s="157"/>
      <c r="C10" s="158"/>
    </row>
    <row r="11" spans="2:4" x14ac:dyDescent="0.25">
      <c r="B11" s="157"/>
      <c r="C11" s="158"/>
    </row>
    <row r="12" spans="2:4" ht="15.75" thickBot="1" x14ac:dyDescent="0.3">
      <c r="B12" s="149" t="s">
        <v>49</v>
      </c>
      <c r="C12" s="158"/>
    </row>
    <row r="13" spans="2:4" ht="15.75" thickBot="1" x14ac:dyDescent="0.3">
      <c r="B13" s="150" t="s">
        <v>48</v>
      </c>
      <c r="C13" s="164" t="s">
        <v>114</v>
      </c>
    </row>
    <row r="14" spans="2:4" x14ac:dyDescent="0.25">
      <c r="B14" s="151" t="s">
        <v>47</v>
      </c>
      <c r="C14" s="152" t="s">
        <v>159</v>
      </c>
    </row>
    <row r="15" spans="2:4" x14ac:dyDescent="0.25">
      <c r="B15" s="159" t="s">
        <v>46</v>
      </c>
      <c r="C15" s="154" t="s">
        <v>4</v>
      </c>
    </row>
    <row r="16" spans="2:4" ht="15" customHeight="1" x14ac:dyDescent="0.25">
      <c r="B16" s="146" t="s">
        <v>160</v>
      </c>
      <c r="C16" s="160" t="s">
        <v>51</v>
      </c>
    </row>
    <row r="17" spans="2:3" x14ac:dyDescent="0.25">
      <c r="B17" s="146" t="s">
        <v>161</v>
      </c>
      <c r="C17" s="160" t="s">
        <v>51</v>
      </c>
    </row>
    <row r="18" spans="2:3" ht="63" customHeight="1" x14ac:dyDescent="0.25">
      <c r="B18" s="146" t="s">
        <v>162</v>
      </c>
      <c r="C18" s="160" t="s">
        <v>51</v>
      </c>
    </row>
    <row r="19" spans="2:3" x14ac:dyDescent="0.25">
      <c r="B19" s="146" t="s">
        <v>163</v>
      </c>
      <c r="C19" s="160" t="s">
        <v>51</v>
      </c>
    </row>
    <row r="20" spans="2:3" ht="28.5" x14ac:dyDescent="0.25">
      <c r="B20" s="146" t="s">
        <v>164</v>
      </c>
      <c r="C20" s="160" t="s">
        <v>51</v>
      </c>
    </row>
    <row r="21" spans="2:3" ht="78" customHeight="1" x14ac:dyDescent="0.25">
      <c r="B21" s="146" t="s">
        <v>165</v>
      </c>
      <c r="C21" s="160" t="s">
        <v>51</v>
      </c>
    </row>
    <row r="22" spans="2:3" ht="28.5" x14ac:dyDescent="0.25">
      <c r="B22" s="147" t="s">
        <v>166</v>
      </c>
      <c r="C22" s="161" t="s">
        <v>51</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2"/>
  <sheetViews>
    <sheetView topLeftCell="A10" zoomScale="90" zoomScaleNormal="90" workbookViewId="0">
      <selection activeCell="G34" sqref="G34"/>
    </sheetView>
  </sheetViews>
  <sheetFormatPr baseColWidth="10" defaultColWidth="11.42578125" defaultRowHeight="15" x14ac:dyDescent="0.25"/>
  <cols>
    <col min="1" max="1" width="11.42578125" style="11"/>
    <col min="2" max="2" width="27.5703125" style="11" customWidth="1"/>
    <col min="3" max="3" width="38.7109375" style="11" customWidth="1"/>
    <col min="4" max="4" width="44" style="11" customWidth="1"/>
    <col min="5" max="5" width="27.28515625" style="11" customWidth="1"/>
    <col min="6" max="6" width="14.85546875" style="11" bestFit="1" customWidth="1"/>
    <col min="7" max="7" width="16" style="11" bestFit="1" customWidth="1"/>
    <col min="8" max="8" width="11.42578125" style="11"/>
    <col min="9" max="9" width="25.5703125" style="11" bestFit="1" customWidth="1"/>
    <col min="10" max="10" width="19.7109375" style="11" customWidth="1"/>
    <col min="11" max="11" width="18.28515625" style="11" customWidth="1"/>
    <col min="12" max="12" width="24.42578125" style="11" customWidth="1"/>
    <col min="13" max="16384" width="11.42578125" style="11"/>
  </cols>
  <sheetData>
    <row r="1" spans="2:6" x14ac:dyDescent="0.25">
      <c r="D1" s="18"/>
    </row>
    <row r="2" spans="2:6" ht="27" thickBot="1" x14ac:dyDescent="0.45">
      <c r="B2" s="237" t="str">
        <f>+DOCUMENTOS!B2</f>
        <v>INVITACIÓN ABIERTA No 011-2023</v>
      </c>
      <c r="C2" s="237"/>
      <c r="D2" s="237"/>
      <c r="E2" s="170"/>
      <c r="F2" s="170"/>
    </row>
    <row r="3" spans="2:6" ht="64.5" customHeight="1" thickBot="1" x14ac:dyDescent="0.3">
      <c r="B3" s="242" t="str">
        <f>+DOCUMENTOS!B3</f>
        <v>SUMINISTRO DE MATERIAL PUBLICITARIO (MERCHANDISING) CON LOS LOGOTIPOS DE LAS MARCAS DE LA EMPRESA LICORES DE CUNDINAMARCA PARA IMPULSAR EL RECONOCIMIENTO DE LAS MISMAS.</v>
      </c>
      <c r="C3" s="243"/>
      <c r="D3" s="244"/>
      <c r="E3" s="171"/>
      <c r="F3" s="171"/>
    </row>
    <row r="4" spans="2:6" x14ac:dyDescent="0.25">
      <c r="B4" s="172"/>
      <c r="C4" s="172"/>
      <c r="D4" s="172"/>
      <c r="E4" s="172"/>
      <c r="F4" s="172"/>
    </row>
    <row r="5" spans="2:6" ht="15.75" x14ac:dyDescent="0.25">
      <c r="B5" s="162" t="s">
        <v>62</v>
      </c>
      <c r="C5" s="170"/>
      <c r="D5" s="170"/>
      <c r="E5" s="170"/>
      <c r="F5" s="170"/>
    </row>
    <row r="6" spans="2:6" ht="62.25" customHeight="1" x14ac:dyDescent="0.25">
      <c r="B6" s="165" t="s">
        <v>61</v>
      </c>
      <c r="C6" s="234" t="s">
        <v>60</v>
      </c>
      <c r="D6" s="238"/>
      <c r="E6" s="170"/>
      <c r="F6" s="173"/>
    </row>
    <row r="7" spans="2:6" ht="18.75" customHeight="1" x14ac:dyDescent="0.25">
      <c r="B7" s="166" t="s">
        <v>54</v>
      </c>
      <c r="C7" s="167" t="s">
        <v>59</v>
      </c>
      <c r="D7" s="167" t="s">
        <v>58</v>
      </c>
      <c r="E7" s="170"/>
      <c r="F7" s="174"/>
    </row>
    <row r="8" spans="2:6" ht="44.25" customHeight="1" x14ac:dyDescent="0.25">
      <c r="B8" s="168" t="s">
        <v>53</v>
      </c>
      <c r="C8" s="167" t="s">
        <v>57</v>
      </c>
      <c r="D8" s="169" t="s">
        <v>169</v>
      </c>
      <c r="E8" s="170"/>
      <c r="F8" s="174"/>
    </row>
    <row r="9" spans="2:6" ht="21" customHeight="1" x14ac:dyDescent="0.25">
      <c r="B9" s="168" t="s">
        <v>52</v>
      </c>
      <c r="C9" s="167" t="s">
        <v>56</v>
      </c>
      <c r="D9" s="167" t="s">
        <v>170</v>
      </c>
      <c r="E9" s="170"/>
      <c r="F9" s="174"/>
    </row>
    <row r="10" spans="2:6" ht="15.75" x14ac:dyDescent="0.25">
      <c r="B10" s="170"/>
      <c r="C10" s="170"/>
      <c r="D10" s="170"/>
      <c r="E10" s="170"/>
      <c r="F10" s="175"/>
    </row>
    <row r="11" spans="2:6" ht="15" customHeight="1" x14ac:dyDescent="0.25">
      <c r="B11" s="234" t="s">
        <v>113</v>
      </c>
      <c r="C11" s="235"/>
      <c r="D11" s="235"/>
      <c r="E11" s="236"/>
      <c r="F11" s="176" t="s">
        <v>4</v>
      </c>
    </row>
    <row r="12" spans="2:6" ht="15.75" x14ac:dyDescent="0.25">
      <c r="B12" s="177" t="s">
        <v>55</v>
      </c>
      <c r="C12" s="178"/>
      <c r="D12" s="178"/>
      <c r="E12" s="179"/>
      <c r="F12" s="180"/>
    </row>
    <row r="13" spans="2:6" ht="16.5" thickBot="1" x14ac:dyDescent="0.3">
      <c r="B13" s="181"/>
      <c r="C13" s="182" t="s">
        <v>171</v>
      </c>
      <c r="D13" s="183">
        <v>2532526637</v>
      </c>
      <c r="E13" s="184">
        <f>D13/D14</f>
        <v>7.4274791772408149</v>
      </c>
      <c r="F13" s="185" t="s">
        <v>4</v>
      </c>
    </row>
    <row r="14" spans="2:6" ht="15.75" x14ac:dyDescent="0.25">
      <c r="B14" s="181" t="s">
        <v>54</v>
      </c>
      <c r="C14" s="186" t="s">
        <v>172</v>
      </c>
      <c r="D14" s="187">
        <v>340967181</v>
      </c>
      <c r="E14" s="188"/>
      <c r="F14" s="185"/>
    </row>
    <row r="15" spans="2:6" ht="15.75" x14ac:dyDescent="0.25">
      <c r="B15" s="181"/>
      <c r="C15" s="186"/>
      <c r="D15" s="187"/>
      <c r="E15" s="188"/>
      <c r="F15" s="185"/>
    </row>
    <row r="16" spans="2:6" ht="16.5" thickBot="1" x14ac:dyDescent="0.3">
      <c r="B16" s="181" t="s">
        <v>53</v>
      </c>
      <c r="C16" s="182" t="s">
        <v>173</v>
      </c>
      <c r="D16" s="189" t="s">
        <v>174</v>
      </c>
      <c r="E16" s="190">
        <f>D13-D14</f>
        <v>2191559456</v>
      </c>
      <c r="F16" s="185" t="s">
        <v>4</v>
      </c>
    </row>
    <row r="17" spans="2:6" ht="15.75" x14ac:dyDescent="0.25">
      <c r="B17" s="181"/>
      <c r="C17" s="186"/>
      <c r="D17" s="187"/>
      <c r="E17" s="188"/>
      <c r="F17" s="185"/>
    </row>
    <row r="18" spans="2:6" ht="16.5" thickBot="1" x14ac:dyDescent="0.3">
      <c r="B18" s="181" t="s">
        <v>52</v>
      </c>
      <c r="C18" s="182" t="s">
        <v>175</v>
      </c>
      <c r="D18" s="191">
        <v>1663357124</v>
      </c>
      <c r="E18" s="192">
        <f>D18/D19</f>
        <v>0.63172361785675835</v>
      </c>
      <c r="F18" s="185" t="s">
        <v>4</v>
      </c>
    </row>
    <row r="19" spans="2:6" ht="15.75" x14ac:dyDescent="0.25">
      <c r="B19" s="181"/>
      <c r="C19" s="193" t="s">
        <v>50</v>
      </c>
      <c r="D19" s="187">
        <v>2633045650</v>
      </c>
      <c r="E19" s="188"/>
      <c r="F19" s="194"/>
    </row>
    <row r="20" spans="2:6" ht="15.75" x14ac:dyDescent="0.25">
      <c r="B20" s="239"/>
      <c r="C20" s="240"/>
      <c r="D20" s="240"/>
      <c r="E20" s="241"/>
      <c r="F20" s="195"/>
    </row>
    <row r="21" spans="2:6" ht="15.75" x14ac:dyDescent="0.25">
      <c r="B21" s="170"/>
      <c r="C21" s="170"/>
      <c r="D21" s="170"/>
      <c r="E21" s="170"/>
      <c r="F21" s="170"/>
    </row>
    <row r="22" spans="2:6" ht="15.75" x14ac:dyDescent="0.25">
      <c r="B22" s="170"/>
      <c r="C22" s="170"/>
      <c r="D22" s="170"/>
      <c r="E22" s="170"/>
      <c r="F22" s="170"/>
    </row>
    <row r="23" spans="2:6" ht="15.75" x14ac:dyDescent="0.25">
      <c r="B23" s="234" t="s">
        <v>114</v>
      </c>
      <c r="C23" s="235"/>
      <c r="D23" s="235"/>
      <c r="E23" s="236"/>
      <c r="F23" s="176" t="s">
        <v>4</v>
      </c>
    </row>
    <row r="24" spans="2:6" ht="15.75" x14ac:dyDescent="0.25">
      <c r="B24" s="177" t="s">
        <v>55</v>
      </c>
      <c r="C24" s="178"/>
      <c r="D24" s="178"/>
      <c r="E24" s="179"/>
      <c r="F24" s="180"/>
    </row>
    <row r="25" spans="2:6" ht="16.5" thickBot="1" x14ac:dyDescent="0.3">
      <c r="B25" s="181"/>
      <c r="C25" s="182" t="s">
        <v>171</v>
      </c>
      <c r="D25" s="183">
        <v>32067825818</v>
      </c>
      <c r="E25" s="184">
        <f>D25/D26</f>
        <v>1.5015976177250472</v>
      </c>
      <c r="F25" s="185" t="s">
        <v>4</v>
      </c>
    </row>
    <row r="26" spans="2:6" ht="15.75" x14ac:dyDescent="0.25">
      <c r="B26" s="181" t="s">
        <v>54</v>
      </c>
      <c r="C26" s="186" t="s">
        <v>172</v>
      </c>
      <c r="D26" s="187">
        <v>21355804937</v>
      </c>
      <c r="E26" s="188"/>
      <c r="F26" s="185"/>
    </row>
    <row r="27" spans="2:6" ht="15.75" x14ac:dyDescent="0.25">
      <c r="B27" s="181"/>
      <c r="C27" s="186"/>
      <c r="D27" s="187"/>
      <c r="E27" s="188"/>
      <c r="F27" s="185"/>
    </row>
    <row r="28" spans="2:6" ht="16.5" thickBot="1" x14ac:dyDescent="0.3">
      <c r="B28" s="181" t="s">
        <v>53</v>
      </c>
      <c r="C28" s="182" t="s">
        <v>173</v>
      </c>
      <c r="D28" s="189" t="s">
        <v>176</v>
      </c>
      <c r="E28" s="190">
        <f>D25-D26</f>
        <v>10712020881</v>
      </c>
      <c r="F28" s="185" t="s">
        <v>4</v>
      </c>
    </row>
    <row r="29" spans="2:6" ht="15.75" x14ac:dyDescent="0.25">
      <c r="B29" s="181"/>
      <c r="C29" s="186"/>
      <c r="D29" s="187"/>
      <c r="E29" s="188"/>
      <c r="F29" s="185"/>
    </row>
    <row r="30" spans="2:6" ht="16.5" thickBot="1" x14ac:dyDescent="0.3">
      <c r="B30" s="181" t="s">
        <v>52</v>
      </c>
      <c r="C30" s="182" t="s">
        <v>175</v>
      </c>
      <c r="D30" s="191">
        <v>42078778561</v>
      </c>
      <c r="E30" s="192">
        <f>D30/D31</f>
        <v>0.72746768089720204</v>
      </c>
      <c r="F30" s="185" t="s">
        <v>4</v>
      </c>
    </row>
    <row r="31" spans="2:6" ht="15.75" x14ac:dyDescent="0.25">
      <c r="B31" s="181"/>
      <c r="C31" s="186" t="s">
        <v>50</v>
      </c>
      <c r="D31" s="187">
        <v>57842815105</v>
      </c>
      <c r="E31" s="188"/>
      <c r="F31" s="194"/>
    </row>
    <row r="32" spans="2:6" ht="15.75" x14ac:dyDescent="0.25">
      <c r="B32" s="196"/>
      <c r="C32" s="197"/>
      <c r="D32" s="197"/>
      <c r="E32" s="198"/>
      <c r="F32" s="199"/>
    </row>
  </sheetData>
  <mergeCells count="6">
    <mergeCell ref="B23:E23"/>
    <mergeCell ref="B2:D2"/>
    <mergeCell ref="C6:D6"/>
    <mergeCell ref="B11:E11"/>
    <mergeCell ref="B20:E20"/>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topLeftCell="A4" workbookViewId="0">
      <selection activeCell="D10" sqref="D10:E10"/>
    </sheetView>
  </sheetViews>
  <sheetFormatPr baseColWidth="10" defaultColWidth="11.42578125" defaultRowHeight="15" x14ac:dyDescent="0.25"/>
  <cols>
    <col min="1" max="1" width="11.42578125" style="11"/>
    <col min="2" max="2" width="26.42578125" style="11" customWidth="1"/>
    <col min="3" max="3" width="24" style="11" customWidth="1"/>
    <col min="4" max="4" width="20" style="11" customWidth="1"/>
    <col min="5" max="5" width="24.28515625" style="11" customWidth="1"/>
    <col min="6" max="16384" width="11.42578125" style="11"/>
  </cols>
  <sheetData>
    <row r="1" spans="2:5" ht="15.75" x14ac:dyDescent="0.25">
      <c r="B1" s="25"/>
    </row>
    <row r="2" spans="2:5" ht="24" customHeight="1" x14ac:dyDescent="0.25">
      <c r="B2" s="245" t="str">
        <f>+'EVALUACION INDICES'!B2</f>
        <v>INVITACIÓN ABIERTA No 011-2023</v>
      </c>
      <c r="C2" s="245"/>
    </row>
    <row r="3" spans="2:5" ht="86.25" customHeight="1" x14ac:dyDescent="0.25">
      <c r="B3" s="251" t="str">
        <f>+'EVALUACION INDICES'!B3</f>
        <v>SUMINISTRO DE MATERIAL PUBLICITARIO (MERCHANDISING) CON LOS LOGOTIPOS DE LAS MARCAS DE LA EMPRESA LICORES DE CUNDINAMARCA PARA IMPULSAR EL RECONOCIMIENTO DE LAS MISMAS.</v>
      </c>
      <c r="C3" s="251"/>
      <c r="D3" s="251"/>
      <c r="E3" s="251"/>
    </row>
    <row r="4" spans="2:5" ht="15.75" thickBot="1" x14ac:dyDescent="0.3">
      <c r="B4" s="24" t="s">
        <v>62</v>
      </c>
      <c r="C4" s="23"/>
    </row>
    <row r="5" spans="2:5" ht="36.75" customHeight="1" thickTop="1" thickBot="1" x14ac:dyDescent="0.3">
      <c r="B5" s="246" t="s">
        <v>177</v>
      </c>
      <c r="C5" s="247"/>
      <c r="D5" s="249" t="str">
        <f>+[1]DOCUMENTOS!C6</f>
        <v>TOPI GRUPO EMPRESARIAL S.A.S</v>
      </c>
      <c r="E5" s="250" t="s">
        <v>180</v>
      </c>
    </row>
    <row r="6" spans="2:5" ht="60.75" customHeight="1" thickTop="1" thickBot="1" x14ac:dyDescent="0.3">
      <c r="B6" s="248"/>
      <c r="C6" s="247"/>
      <c r="D6" s="249"/>
      <c r="E6" s="250"/>
    </row>
    <row r="7" spans="2:5" ht="39.75" customHeight="1" thickTop="1" x14ac:dyDescent="0.25">
      <c r="B7" s="17" t="s">
        <v>54</v>
      </c>
      <c r="C7" s="16" t="str">
        <f>+'[1]EVALUACION INDICES'!D7</f>
        <v>&gt; = 1.5</v>
      </c>
      <c r="D7" s="22">
        <f>+'[1]EVALUACION INDICES'!E14</f>
        <v>7.4274791772408149</v>
      </c>
      <c r="E7" s="22">
        <f>+'[1]EVALUACION INDICES'!E27</f>
        <v>1.5015976177250472</v>
      </c>
    </row>
    <row r="8" spans="2:5" ht="39" customHeight="1" x14ac:dyDescent="0.25">
      <c r="B8" s="14" t="s">
        <v>53</v>
      </c>
      <c r="C8" s="15" t="str">
        <f>+'[1]EVALUACION INDICES'!D8</f>
        <v>&gt; =   DEL P.O</v>
      </c>
      <c r="D8" s="21">
        <f>+'[1]EVALUACION INDICES'!E17</f>
        <v>2191559456</v>
      </c>
      <c r="E8" s="20">
        <f>+'[1]EVALUACION INDICES'!E30</f>
        <v>10712020881</v>
      </c>
    </row>
    <row r="9" spans="2:5" ht="39" customHeight="1" x14ac:dyDescent="0.25">
      <c r="B9" s="200" t="s">
        <v>52</v>
      </c>
      <c r="C9" s="201" t="str">
        <f>+'[1]EVALUACION INDICES'!D9</f>
        <v>&lt;= 75 %</v>
      </c>
      <c r="D9" s="19">
        <f>+'[1]EVALUACION INDICES'!E19</f>
        <v>0.63172361785675835</v>
      </c>
      <c r="E9" s="19">
        <f>+'[1]EVALUACION INDICES'!E32</f>
        <v>0.72746768089720204</v>
      </c>
    </row>
    <row r="10" spans="2:5" x14ac:dyDescent="0.25">
      <c r="D10" s="202" t="s">
        <v>4</v>
      </c>
      <c r="E10" s="203" t="s">
        <v>4</v>
      </c>
    </row>
  </sheetData>
  <mergeCells count="5">
    <mergeCell ref="B2:C2"/>
    <mergeCell ref="B5:C6"/>
    <mergeCell ref="D5:D6"/>
    <mergeCell ref="E5:E6"/>
    <mergeCell ref="B3:E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72" zoomScaleNormal="72" workbookViewId="0">
      <selection activeCell="D7" sqref="D7"/>
    </sheetView>
  </sheetViews>
  <sheetFormatPr baseColWidth="10" defaultRowHeight="15" x14ac:dyDescent="0.25"/>
  <cols>
    <col min="1" max="1" width="27.42578125" customWidth="1"/>
    <col min="2" max="2" width="12.28515625" customWidth="1"/>
    <col min="3" max="3" width="65.5703125" customWidth="1"/>
    <col min="4" max="4" width="72.28515625" customWidth="1"/>
    <col min="7" max="7" width="14.5703125" bestFit="1" customWidth="1"/>
  </cols>
  <sheetData>
    <row r="1" spans="1:4" x14ac:dyDescent="0.25">
      <c r="A1" s="1"/>
      <c r="B1" s="1"/>
      <c r="C1" s="1"/>
      <c r="D1" s="1"/>
    </row>
    <row r="2" spans="1:4" ht="26.25" x14ac:dyDescent="0.25">
      <c r="A2" s="255" t="s">
        <v>128</v>
      </c>
      <c r="B2" s="255"/>
      <c r="C2" s="255"/>
      <c r="D2" s="255"/>
    </row>
    <row r="3" spans="1:4" ht="46.5" customHeight="1" x14ac:dyDescent="0.25">
      <c r="A3" s="256" t="s">
        <v>10</v>
      </c>
      <c r="B3" s="257"/>
      <c r="C3" s="129" t="s">
        <v>113</v>
      </c>
      <c r="D3" s="130" t="s">
        <v>114</v>
      </c>
    </row>
    <row r="4" spans="1:4" ht="42" customHeight="1" x14ac:dyDescent="0.25">
      <c r="A4" s="256" t="s">
        <v>0</v>
      </c>
      <c r="B4" s="257"/>
      <c r="C4" s="262" t="s">
        <v>179</v>
      </c>
      <c r="D4" s="262" t="s">
        <v>179</v>
      </c>
    </row>
    <row r="5" spans="1:4" ht="45.75" customHeight="1" x14ac:dyDescent="0.25">
      <c r="A5" s="256" t="s">
        <v>26</v>
      </c>
      <c r="B5" s="257"/>
      <c r="C5" s="133" t="s">
        <v>4</v>
      </c>
      <c r="D5" s="131" t="s">
        <v>178</v>
      </c>
    </row>
    <row r="6" spans="1:4" ht="29.25" customHeight="1" x14ac:dyDescent="0.25">
      <c r="A6" s="256" t="s">
        <v>11</v>
      </c>
      <c r="B6" s="257"/>
      <c r="C6" s="131" t="s">
        <v>179</v>
      </c>
      <c r="D6" s="132" t="s">
        <v>4</v>
      </c>
    </row>
    <row r="7" spans="1:4" ht="28.5" customHeight="1" x14ac:dyDescent="0.25">
      <c r="A7" s="258" t="s">
        <v>12</v>
      </c>
      <c r="B7" s="259"/>
      <c r="C7" s="131" t="s">
        <v>4</v>
      </c>
      <c r="D7" s="262" t="s">
        <v>179</v>
      </c>
    </row>
    <row r="8" spans="1:4" ht="36.75" customHeight="1" x14ac:dyDescent="0.25">
      <c r="A8" s="253" t="s">
        <v>40</v>
      </c>
      <c r="B8" s="254"/>
      <c r="C8" s="133" t="s">
        <v>4</v>
      </c>
      <c r="D8" s="133" t="s">
        <v>4</v>
      </c>
    </row>
    <row r="9" spans="1:4" ht="32.25" customHeight="1" x14ac:dyDescent="0.25">
      <c r="A9" s="253" t="s">
        <v>6</v>
      </c>
      <c r="B9" s="254"/>
      <c r="C9" s="134" t="s">
        <v>179</v>
      </c>
      <c r="D9" s="134" t="s">
        <v>179</v>
      </c>
    </row>
    <row r="10" spans="1:4" ht="15.75" x14ac:dyDescent="0.25">
      <c r="A10" s="135"/>
      <c r="B10" s="135"/>
      <c r="C10" s="135"/>
      <c r="D10" s="135"/>
    </row>
    <row r="11" spans="1:4" ht="18" x14ac:dyDescent="0.25">
      <c r="A11" s="139" t="s">
        <v>38</v>
      </c>
      <c r="B11" s="139"/>
      <c r="C11" s="139"/>
      <c r="D11" s="136"/>
    </row>
    <row r="12" spans="1:4" ht="16.5" customHeight="1" x14ac:dyDescent="0.25">
      <c r="A12" s="252" t="s">
        <v>39</v>
      </c>
      <c r="B12" s="252"/>
      <c r="C12" s="252"/>
      <c r="D12" s="137"/>
    </row>
    <row r="13" spans="1:4" ht="18" x14ac:dyDescent="0.25">
      <c r="A13" s="140"/>
      <c r="B13" s="141"/>
      <c r="C13" s="141"/>
      <c r="D13" s="137"/>
    </row>
    <row r="14" spans="1:4" ht="18" x14ac:dyDescent="0.25">
      <c r="A14" s="140"/>
      <c r="B14" s="141"/>
      <c r="C14" s="141"/>
      <c r="D14" s="137"/>
    </row>
    <row r="15" spans="1:4" ht="18" x14ac:dyDescent="0.25">
      <c r="A15" s="142" t="s">
        <v>43</v>
      </c>
      <c r="B15" s="143"/>
      <c r="C15" s="143"/>
      <c r="D15" s="138"/>
    </row>
    <row r="16" spans="1:4" ht="18" x14ac:dyDescent="0.25">
      <c r="A16" s="143" t="s">
        <v>155</v>
      </c>
      <c r="B16" s="143"/>
      <c r="C16" s="143"/>
      <c r="D16" s="138"/>
    </row>
    <row r="17" spans="1:7" ht="18" x14ac:dyDescent="0.25">
      <c r="A17" s="144"/>
      <c r="B17" s="144"/>
      <c r="C17" s="144"/>
      <c r="D17" s="135"/>
    </row>
    <row r="18" spans="1:7" ht="18" x14ac:dyDescent="0.25">
      <c r="A18" s="144"/>
      <c r="B18" s="144"/>
      <c r="C18" s="144"/>
      <c r="D18" s="135"/>
    </row>
    <row r="19" spans="1:7" ht="18" x14ac:dyDescent="0.25">
      <c r="A19" s="145" t="s">
        <v>153</v>
      </c>
      <c r="B19" s="144"/>
      <c r="C19" s="144"/>
      <c r="D19" s="135"/>
    </row>
    <row r="20" spans="1:7" ht="18" x14ac:dyDescent="0.25">
      <c r="A20" s="144" t="s">
        <v>154</v>
      </c>
      <c r="B20" s="144"/>
      <c r="C20" s="144"/>
      <c r="D20" s="135"/>
    </row>
    <row r="21" spans="1:7" ht="15.75" x14ac:dyDescent="0.25">
      <c r="A21" s="10"/>
      <c r="B21" s="10"/>
      <c r="C21" s="10"/>
      <c r="D21" s="10"/>
    </row>
    <row r="26" spans="1:7" x14ac:dyDescent="0.25">
      <c r="G26" s="9"/>
    </row>
    <row r="27" spans="1:7" x14ac:dyDescent="0.25">
      <c r="G27" s="9"/>
    </row>
    <row r="28" spans="1:7" x14ac:dyDescent="0.25">
      <c r="G28" s="9"/>
    </row>
  </sheetData>
  <mergeCells count="9">
    <mergeCell ref="A12:C12"/>
    <mergeCell ref="A9:B9"/>
    <mergeCell ref="A2:D2"/>
    <mergeCell ref="A3:B3"/>
    <mergeCell ref="A4:B4"/>
    <mergeCell ref="A6:B6"/>
    <mergeCell ref="A7:B7"/>
    <mergeCell ref="A8:B8"/>
    <mergeCell ref="A5:B5"/>
  </mergeCells>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PONDERACIÓN ECONOMICA</vt:lpstr>
      <vt:lpstr>TECNICA</vt:lpstr>
      <vt:lpstr>EXPERIENCIA</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2022-08-26T16:00:29Z</cp:lastPrinted>
  <dcterms:created xsi:type="dcterms:W3CDTF">2017-05-22T13:32:10Z</dcterms:created>
  <dcterms:modified xsi:type="dcterms:W3CDTF">2023-05-19T20:54:11Z</dcterms:modified>
</cp:coreProperties>
</file>