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tellez\Documents\VIGENCIA 2023\"/>
    </mc:Choice>
  </mc:AlternateContent>
  <bookViews>
    <workbookView xWindow="0" yWindow="0" windowWidth="16815" windowHeight="7755" firstSheet="3" activeTab="7"/>
  </bookViews>
  <sheets>
    <sheet name="EVALUACIÓN JURÍDICA" sheetId="1" r:id="rId1"/>
    <sheet name="PONDERACIÓN ECONÓMICA" sheetId="38" r:id="rId2"/>
    <sheet name="EXPERIENCIA" sheetId="34" r:id="rId3"/>
    <sheet name="TÉCNICA" sheetId="36" r:id="rId4"/>
    <sheet name="DOCUMENTOS " sheetId="31" r:id="rId5"/>
    <sheet name="INDICADORES" sheetId="33" r:id="rId6"/>
    <sheet name="EVALUACIÓN ÍNDICES" sheetId="35" r:id="rId7"/>
    <sheet name="RESUMEN" sheetId="25" r:id="rId8"/>
  </sheets>
  <externalReferences>
    <externalReference r:id="rId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35" l="1"/>
  <c r="E78" i="35" s="1"/>
  <c r="D75" i="35"/>
  <c r="E75" i="35" s="1"/>
  <c r="E69" i="35"/>
  <c r="E67" i="35"/>
  <c r="E64" i="35"/>
  <c r="D51" i="35" l="1"/>
  <c r="D54" i="35" s="1"/>
  <c r="E54" i="35" s="1"/>
  <c r="E48" i="35"/>
  <c r="E45" i="35"/>
  <c r="E43" i="35"/>
  <c r="E40" i="35"/>
  <c r="B38" i="35"/>
  <c r="D31" i="35"/>
  <c r="E31" i="35" s="1"/>
  <c r="D28" i="35"/>
  <c r="E28" i="35" s="1"/>
  <c r="E25" i="35"/>
  <c r="E22" i="35"/>
  <c r="E20" i="35"/>
  <c r="E17" i="35"/>
  <c r="B15" i="35"/>
  <c r="B3" i="35"/>
  <c r="B2" i="35"/>
  <c r="E51" i="35" l="1"/>
</calcChain>
</file>

<file path=xl/sharedStrings.xml><?xml version="1.0" encoding="utf-8"?>
<sst xmlns="http://schemas.openxmlformats.org/spreadsheetml/2006/main" count="450" uniqueCount="223">
  <si>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</si>
  <si>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</si>
  <si>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</si>
  <si>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</si>
  <si>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</si>
  <si>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</si>
  <si>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</si>
  <si>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</si>
  <si>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</si>
  <si>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</si>
  <si>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</si>
  <si>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Vo.Bo. SANDRA MILENA CUBILLOS GONZALEZ</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</si>
  <si>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</si>
  <si>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</si>
  <si>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</si>
  <si>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</si>
  <si>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</si>
  <si>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</si>
  <si>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</si>
  <si>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2.1.8 REGISTRO UNICO TRIBUTARIO (RUT)</t>
  </si>
  <si>
    <t>El OFERENTE deberá presentar con la OFERTA, fotocopia del Registro Único Tributario</t>
  </si>
  <si>
    <t xml:space="preserve">2.1.11 CERTIFICACIÓN DE PARAFISCALES LEY 789 DE 2002 Y LEY 828 DE 2003 </t>
  </si>
  <si>
    <t>2.1.2.5 CONSORCIO O UNIÓN TEMPORAL</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</si>
  <si>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</si>
  <si>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</si>
  <si>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NIT</t>
  </si>
  <si>
    <t>EVALUACION DOCUMENTOS</t>
  </si>
  <si>
    <t>Activo Total</t>
  </si>
  <si>
    <t>Pasivo Total</t>
  </si>
  <si>
    <t>Activo corriente</t>
  </si>
  <si>
    <t>Pasivo corriente</t>
  </si>
  <si>
    <t>LIQUIDEZ</t>
  </si>
  <si>
    <t>En Col $</t>
  </si>
  <si>
    <t>(PT/AT) * 100</t>
  </si>
  <si>
    <t>AC/PC</t>
  </si>
  <si>
    <t>SOLICITADOS</t>
  </si>
  <si>
    <t>INDICADORES FINANCIEROS</t>
  </si>
  <si>
    <r>
      <t>2.1.2.2 PERSONAS JURÍDICAS EXTRANJERAS:</t>
    </r>
    <r>
      <rPr>
        <sz val="9"/>
        <color rgb="FF000000"/>
        <rFont val="Arial"/>
        <family val="2"/>
      </rPr>
      <t xml:space="preserve"> </t>
    </r>
  </si>
  <si>
    <t>2.1.2.4. PERSONAS NATURALES EXTRANJERAS:</t>
  </si>
  <si>
    <t>Las personas naturales extranjeras que pretendan presentar oferta, deben presentar fotocopia de su cédula de extranjería o pasaporte.</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</si>
  <si>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</si>
  <si>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 xml:space="preserve">2.1.3 DOCUMENTOS OTORGADOS EN EL EXTRANJERO  </t>
  </si>
  <si>
    <t xml:space="preserve">2.1.3.1. CONSULARIZACIÓN  </t>
  </si>
  <si>
    <t xml:space="preserve">2.1.3.2. APOSTILLA  </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</si>
  <si>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</si>
  <si>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</si>
  <si>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 xml:space="preserve">CUMPLE </t>
  </si>
  <si>
    <t>&gt; = 1.5</t>
  </si>
  <si>
    <t>AC-PC</t>
  </si>
  <si>
    <t xml:space="preserve">CAPITAL DE TRABAJO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</si>
  <si>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Asesora de Jurídica y Contratación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</si>
  <si>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2.1.9.HOJA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</si>
  <si>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</si>
  <si>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t>
  </si>
  <si>
    <r>
      <t>2.1.10. CERTIFICACION BANCARIA</t>
    </r>
    <r>
      <rPr>
        <sz val="8"/>
        <color rgb="FF000000"/>
        <rFont val="Arial"/>
        <family val="2"/>
      </rPr>
      <t xml:space="preserve"> </t>
    </r>
  </si>
  <si>
    <t>2.1.9 INHABILIDADES E INCOMPATIBILIDADES</t>
  </si>
  <si>
    <t>FOLIO 1-2</t>
  </si>
  <si>
    <t>FOLIO 19</t>
  </si>
  <si>
    <t>SE VERIFICA EN EL LISTADO DE PROVEEDORES</t>
  </si>
  <si>
    <t>FOLIO 22-23</t>
  </si>
  <si>
    <t>N/4</t>
  </si>
  <si>
    <t>CUMPLE (NUMERAL 7 DE LA CARTA DE PRESENTACION DE LA OFERTA)- CUMPLE</t>
  </si>
  <si>
    <t>FOLIO 34</t>
  </si>
  <si>
    <t xml:space="preserve">FOLIO 1-2 </t>
  </si>
  <si>
    <t>FOLIO 8-16</t>
  </si>
  <si>
    <t>NOMBRE</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</si>
  <si>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</si>
  <si>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</si>
  <si>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NIVEL DE ENDEUDAMIENTO</t>
  </si>
  <si>
    <t>&lt;= 60 %</t>
  </si>
  <si>
    <t xml:space="preserve">Activo corriente - Pasivo Corriente </t>
  </si>
  <si>
    <t xml:space="preserve">MARCAS VITALES BMV SAS </t>
  </si>
  <si>
    <t>FOLIO 3-16</t>
  </si>
  <si>
    <t>FOLIO 17 CUMPLE</t>
  </si>
  <si>
    <t>FOLIO 18-27</t>
  </si>
  <si>
    <t>FOLIO 28-29</t>
  </si>
  <si>
    <t xml:space="preserve">FOLIO 30-31 </t>
  </si>
  <si>
    <t>FOLIO 32</t>
  </si>
  <si>
    <t>FOLIO 33</t>
  </si>
  <si>
    <t>FOLIO 60</t>
  </si>
  <si>
    <t>FOLIO 35</t>
  </si>
  <si>
    <t xml:space="preserve">MERCADEO EFECTIVO </t>
  </si>
  <si>
    <t>FOLIO 3-10</t>
  </si>
  <si>
    <t xml:space="preserve">FOLIO 11  CUMPLE </t>
  </si>
  <si>
    <t xml:space="preserve">Dado  que la vigencia de los certificacdos es superior a dos meses, y  teniendo en cuenta que la información contenida en ellos es pública, la Empresa de Licores de Cundinamarca consulta las bases de datos sin novedad alguna- CUMPLE </t>
  </si>
  <si>
    <t>Dado  que la vigencia de los certificacdos es superior a dos meses, y  teniendo en cuenta que la información contenida en ellos es pública, la Empresa de Licores de Cundinamarca consulta las bases de datos sin novedad alguna- CUMPLE</t>
  </si>
  <si>
    <t>FOLIO 14-15</t>
  </si>
  <si>
    <t>Dado  que la vigencia del certificado es superior a dos meses, y  teniendo en cuenta que la información contenida en él es pública, la Empresa de Licores de Cundinamarca consulta las bases de datos sin novedad alguna- CUMPLE</t>
  </si>
  <si>
    <t>FOLIO 20-24</t>
  </si>
  <si>
    <t>FOLIO 16-18</t>
  </si>
  <si>
    <t>FOLIO 73</t>
  </si>
  <si>
    <t>FOLIO 12-13</t>
  </si>
  <si>
    <t>FOLIO 27-28</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</si>
  <si>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En caso de que dicha certificación sea expedida por el revisor fiscal, el oferente deberá anexar copia de la cedula de ciudadanía, copia de la tarjeta profesional y certificado de antecedes disciplinarios expedido por la junta central de contadores no superior a tres (3) meses, de quien suscribe el documento, 
</t>
  </si>
  <si>
    <t xml:space="preserve">PIENSA BTL SAS </t>
  </si>
  <si>
    <t>FOLIO 3-11</t>
  </si>
  <si>
    <t>FOLIO 12 CUMPLE</t>
  </si>
  <si>
    <t>FOLIO 13-21</t>
  </si>
  <si>
    <t>FOLIO 24-25</t>
  </si>
  <si>
    <t>FOLIO 26-27</t>
  </si>
  <si>
    <t>FOLIO 28-32</t>
  </si>
  <si>
    <t>FOLIO 36-37</t>
  </si>
  <si>
    <t>FOLIO 52</t>
  </si>
  <si>
    <t>FOLIO 33-35</t>
  </si>
  <si>
    <t>EVALUACION INVITACIÓN ABIERTA No. 010 de 2023</t>
  </si>
  <si>
    <t xml:space="preserve">DESCRIPCION </t>
  </si>
  <si>
    <t xml:space="preserve">MARCAS VITALES </t>
  </si>
  <si>
    <t>Piensa BTL SAS</t>
  </si>
  <si>
    <t>MERCADEO EFECTIVOS SAS</t>
  </si>
  <si>
    <t xml:space="preserve">AUXILIAR: </t>
  </si>
  <si>
    <t xml:space="preserve"> Logístico mayor de 18 años, con habilidades de montaje y actividades operativas varias </t>
  </si>
  <si>
    <t>CONDUCTOR C1</t>
  </si>
  <si>
    <t xml:space="preserve"> Conductor hombre o mujer mayor de 21 años con licencia C1, para conducción de vehículos de servicio público </t>
  </si>
  <si>
    <t>CONDUCTOR C2</t>
  </si>
  <si>
    <t xml:space="preserve"> Conductor hombre o mujer mayor de 21 años con licencia C2, para conducción de camiones rígidos. </t>
  </si>
  <si>
    <t>PROMOTORA PROTOCOLO</t>
  </si>
  <si>
    <t xml:space="preserve"> Impulsador hombre o mujer, mayor de 18 años con habilidades de comunicación y venta. Estatura mínima para mujer 1,65, para hombre 1,70. Talla mujer 4-6. Excelente presentación </t>
  </si>
  <si>
    <t>PROMOTORA MODELO</t>
  </si>
  <si>
    <t xml:space="preserve"> Impulsado modelo hombre o mujer mayor de 18 años con habilidades de comunicación y venta. Estatura mínima para mujer 1,70, hombre 1,80. Talla mujer 4-6. Excelente presentación </t>
  </si>
  <si>
    <t xml:space="preserve">PROMOTORA MODELO AAA </t>
  </si>
  <si>
    <t xml:space="preserve"> Modelo hombre o mujer tipo feria mayor de 20 años con habilidades de comunicación y venta. Estatura mínima para mujer 1,70, hombre 1,80. Talla mujer 4-6. Excelente presentación </t>
  </si>
  <si>
    <t>LIDER DE GRUPO</t>
  </si>
  <si>
    <t xml:space="preserve"> Logístico mayor de 20 años, con habilidades de liderazgo y supervisión. </t>
  </si>
  <si>
    <t>SUPERVISOR MOTORIZADO</t>
  </si>
  <si>
    <t xml:space="preserve"> Logístico mayor de 20 años, con habilidades de liderazgo y supervisión. Supervisión en moto. </t>
  </si>
  <si>
    <t>BARTENDER</t>
  </si>
  <si>
    <t xml:space="preserve"> Hombre o mujer mayor de 20 años, con habilidades, conocimiento y experiencia en mixología y licores </t>
  </si>
  <si>
    <t>DESCRIPCION</t>
  </si>
  <si>
    <t>HOTEL PROVINCIA</t>
  </si>
  <si>
    <t xml:space="preserve"> Noche de hotel por persona por noche en Cundinamarca </t>
  </si>
  <si>
    <t>ALIMENTACION:</t>
  </si>
  <si>
    <t xml:space="preserve"> Valor de auxilio de alimentación en Bogotá y Cundinamarca </t>
  </si>
  <si>
    <t>TAXI</t>
  </si>
  <si>
    <t xml:space="preserve"> Valor de auxilio de transporte diurno y nocturno </t>
  </si>
  <si>
    <t>UNIFORME</t>
  </si>
  <si>
    <t xml:space="preserve"> Dotacion de uniforme al personal encargado de realizar las actividades </t>
  </si>
  <si>
    <t>ADMINISTRACION DE UNIFORMES</t>
  </si>
  <si>
    <t xml:space="preserve"> Subsidio para el mantenimiento y conservacion de los uniformes / valor  lavado  diario por  prenda</t>
  </si>
  <si>
    <t xml:space="preserve">INSUMOS BAR  TENDER </t>
  </si>
  <si>
    <t>Valor  por  dia de activacion</t>
  </si>
  <si>
    <t>HIELO</t>
  </si>
  <si>
    <t>Valor por  promotora  por dia  requerido</t>
  </si>
  <si>
    <t>PAPELERIA</t>
  </si>
  <si>
    <t xml:space="preserve">Valor por  tropa  por  dia </t>
  </si>
  <si>
    <t xml:space="preserve">RESULTADO </t>
  </si>
  <si>
    <t>EVALUACION EXPERIENCIA INVITACIÓN ABIERTA No. 010 de 2023</t>
  </si>
  <si>
    <t xml:space="preserve">EXPERIENCIA  </t>
  </si>
  <si>
    <t xml:space="preserve">MERCADEO  EFECTIVOS SAS </t>
  </si>
  <si>
    <t xml:space="preserve">Marcas  Vitales </t>
  </si>
  <si>
    <t>LOS OFERENTES deberán acreditar experiencia específica en la prestación de servicio de personal para actividades promocionales en el sector licorero.
La experiencia específica se acreditará con la presentación de certificaciones con entidades privadas y/o públicas.
Entregar certificación en la ejecución de dos (2) contratos, cuyo objeto esté relacionado con la prestación de servicio de personal para actividades promocionales de las cuales por lo menos una debe ser en el sector licorero;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t>
  </si>
  <si>
    <r>
      <rPr>
        <b/>
        <u/>
        <sz val="9"/>
        <color theme="1"/>
        <rFont val="Calibri (Cuerpo)"/>
      </rPr>
      <t xml:space="preserve">Bavaria  SA </t>
    </r>
    <r>
      <rPr>
        <sz val="8"/>
        <color theme="1"/>
        <rFont val="Calibri"/>
        <family val="2"/>
        <scheme val="minor"/>
      </rPr>
      <t xml:space="preserve">
1. Bavaria  SA
2. Mercadeo Efectivos  sas
3. Número del contrato: N/A
4. Objeto del contrato: Prestacion de servicios de personalde mercaderismo, merca impulso e impulso para el canal moderno que son los diferentes autoservicios y mini mercados. el alcance  incluye  administracion de todo el personal, equio soporte, coordinadores regionales, seguimient a los diferentes indicadores de rotacion, ruteros dias de reemplazo, efectividad de vivitas,ex hibiciones adicionales, en los puntos de venta ganados por  relacionamiento, impuls para eventos de diferentes cadenas , entrega y logistica del material para las diferentes diinamicas comerciales 
5. Fecha  de Inicio: febrero 2019. Fecha de Terminación: febrero de 2020
6. Indicación de cumplimiento y calidad a satisfacción: CUMPLE
7. Valor del contrato: $5.632.905.622
8. Valentina Aristizabal gerente de trade MKT Y PROCESOS KA OFF
BRITSH AMERICAN TOBACCO  COLOMBIA SAS
1 BRITSH AMERICAN TOBACCO  COLOMBIA SAS 
2. MERCADEO  EFECTIVOS SAS 
3. Número del contrato: N/A
4. Objeto del contrato : Prestacion del servicio de  administracion y operaciones de acciones logisticas, para la  realizacion de eventoscorporativos, institucionales, empresariales, de nuestra compañia 
5. Fecha  de Inicio: 7 de marzo de 2013. Fecha de Terminación: 31 de  diciembre de 2017
6. Indicación de cumplimiento y calidad a satisfacción: CUMPLE
7. Valor del contrato: $5.564326.290
8. STEPHANY GARRIDO SOURCING MANAGER </t>
    </r>
  </si>
  <si>
    <r>
      <rPr>
        <b/>
        <u/>
        <sz val="8"/>
        <color theme="1"/>
        <rFont val="Calibri (Cuerpo)"/>
      </rPr>
      <t>Representaciones Continentales SAS</t>
    </r>
    <r>
      <rPr>
        <sz val="8"/>
        <color theme="1"/>
        <rFont val="Calibri"/>
        <family val="2"/>
        <scheme val="minor"/>
      </rPr>
      <t xml:space="preserve">
1. Representaciones Continentales SAS
2. Piensa BTL
3. Número del contrato: No aplica
4. Objeto del contrato: El contratista se obliga para con repco realizar actividades operativas y eventos logísticos relacionadas con BTL  con personal para impulso y activación en punto de venta.(pdv),conduccion,Auxiliar de eventos, Tropas ( personal de impulso) para activaciones en punto de venta ,avnzadas con activaciones en las principales vias de cundinamarca. 
5. Fecha  de Inicio: 01/01/2021. Fecha de Terminación: 31/12/2021.
6. Indicación de cumplimiento y calidad a satisfacción: CUMPLE
7. Valor del contrato: $800.000.000
8. Felipe Ruiz Cifuentes - Representante legal 
</t>
    </r>
    <r>
      <rPr>
        <b/>
        <u/>
        <sz val="8"/>
        <color theme="1"/>
        <rFont val="Calibri (Cuerpo)"/>
      </rPr>
      <t>Radio Cadena Nacional SA</t>
    </r>
    <r>
      <rPr>
        <sz val="8"/>
        <color theme="1"/>
        <rFont val="Calibri"/>
        <family val="2"/>
        <scheme val="minor"/>
      </rPr>
      <t>S
1. Radio Cadena Nacional SAS
2. Piensa BTL
3. Número del contrato: No Aplica
4. Objeto del contrato: Prestar el servicio para la ejecición de operación logística para la realización de talleres congresos y eventos que incluye alojamiento, alimentación, salon  de conferencias  con ayudas  audiovisuales,  tiquetes  aereos, y terrestres, trasnporte, produccion y realizacion de  eventos, agencia  BTL a  nivel  nacional escenografia  conceptualizacion,desarrollo de piezas, desarrollo  grafico y creativo,  y personal logistico requeridos para la empresa a nivel nacional
5. Fecha  de Inicio: 01/01/2021. Fecha de Terminación: 31/12/2021.
6. Indicación de cumplimiento y calidad a satisfacción: CUMPLE
7. Valor del contrato: $1.500.014.470
8. MArica Cristina Ardila - Coordinadora Proyecto Tienda Ganadora</t>
    </r>
  </si>
  <si>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686 - 687 Y 688
4. Objeto del contrato: Servicios como operador logístico en los eventos de las ferias de las flores, estrategía 360 RON Medellín dorado canal mayorista en 134 puntos y fiestas tradicionales en los municipios de Antioquia en 2018.
5. Fecha  de Inicio: 18/06/2018. Fecha de Terminación: 30/12/2018.
6. Indicación de cumplimiento y calidad a satisfacción: CUMPLE
7. Valor del contrato: $3.418.385.411
8. Camilo Gallo Alzate - Gerente 
</t>
    </r>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929 - 928 Y 927
4. Objeto del contrato: Actividades como operador logísticoy BTL en la vinculación publicitaría para la realización del lanzamiento de "Aguardiente Verde 24 - Canal On Con 16 fechas" que se llevará a cabo a partir del 15 de noviembre de 2019.
5. Fecha  de Inicio: 15/11/2019. Fecha de Terminación: 30/12/2019.
6. Indicación de cumplimiento y calidad a satisfacción: CUMPLE
7. Valor del contrato: $358.696.492
8. Camilo Gallo Alzate - Gerente</t>
    </r>
  </si>
  <si>
    <t>Valor Sumado</t>
  </si>
  <si>
    <t>Folios</t>
  </si>
  <si>
    <t>74 AL 77</t>
  </si>
  <si>
    <t>53 al 55</t>
  </si>
  <si>
    <t>61 al  70</t>
  </si>
  <si>
    <t>INVITACION ABIERTA No. 010 DE 2023</t>
  </si>
  <si>
    <t>RESULTADO/PROPONENTE</t>
  </si>
  <si>
    <t>PIENSA BTL SAS</t>
  </si>
  <si>
    <t>EVALUACION ECONOMICA</t>
  </si>
  <si>
    <t>EVALUACION TECNICA</t>
  </si>
  <si>
    <t>EVALUACION DE EXPERIENCIA</t>
  </si>
  <si>
    <t>EVALUACION FINANCIERA</t>
  </si>
  <si>
    <t>Jefe Oficina  Asesora de Juridica y Contratacion</t>
  </si>
  <si>
    <t xml:space="preserve">Vo. Bo LEONARDO ANDRES RODRIGUEZ SUAREZ </t>
  </si>
  <si>
    <t xml:space="preserve">Subgerente Comercial (e) </t>
  </si>
  <si>
    <t>INVITACIÓN ABIERTA No 010 DE 2023</t>
  </si>
  <si>
    <t xml:space="preserve">CONTRATAR LOS SERVICIOS DE UNA EMPRESA ESPECIALIZADA EN ACTIVIDADES OPERATIVAS Y EVENTOS LOGÍSTICOS RELACIONADOS CON BTL CON PERSONAL PARA: LA PROMOCIÓN, ACTIVACION, DIFUSION E IMPULSO DE LOS DIFERENTES PRODUCTOS DE LA EMPRESA DE LICORES DE CUNDINAMARCA. </t>
  </si>
  <si>
    <t>MARCA VITALES BMV SAS</t>
  </si>
  <si>
    <t>900080081-3</t>
  </si>
  <si>
    <r>
      <t xml:space="preserve">Presenta la información financiera a 31 de dicimebre de 2021, según certificación de la Cámara de Comercio de Bogotá  , con Código de verificación No.B22312569B399D del 05 de Septiembre de  2023- </t>
    </r>
    <r>
      <rPr>
        <b/>
        <sz val="8"/>
        <rFont val="Arial"/>
        <family val="2"/>
      </rPr>
      <t>CUMPLE</t>
    </r>
  </si>
  <si>
    <t>MERCADEO EFECTIVO SAS</t>
  </si>
  <si>
    <t>Balance General.</t>
  </si>
  <si>
    <t>Estados de Resultados.</t>
  </si>
  <si>
    <t>Certificación de los estados financieros, por el contador público y el representante legal en los términos de la Ley 222 de 1995.</t>
  </si>
  <si>
    <t>Notas a los estados financieros.</t>
  </si>
  <si>
    <t>Dictamen del revisor fiscal sobre los estados financieros.</t>
  </si>
  <si>
    <t>Certificado de Antecedentes Disciplinarios vigente del contador y del revisor fiscal, expedido por la junta central de contadores con vigencia no superior a tres meses.</t>
  </si>
  <si>
    <r>
      <rPr>
        <sz val="11"/>
        <color theme="1"/>
        <rFont val="Arial"/>
        <family val="2"/>
      </rPr>
      <t xml:space="preserve">Declaración de renta del año </t>
    </r>
    <r>
      <rPr>
        <sz val="11"/>
        <color rgb="FF000000"/>
        <rFont val="Arial"/>
        <family val="2"/>
      </rPr>
      <t xml:space="preserve">2021.        </t>
    </r>
  </si>
  <si>
    <t>900400796-5</t>
  </si>
  <si>
    <t>PRESUPUESTO OFICIAL:  
$564.060.000</t>
  </si>
  <si>
    <t>&gt; =   DEL P.O</t>
  </si>
  <si>
    <t xml:space="preserve">RAZON DE COBERTURA </t>
  </si>
  <si>
    <t>Uop/GI</t>
  </si>
  <si>
    <t>&gt; = 2</t>
  </si>
  <si>
    <t>RENTABILIDAD DEL PATRIMONIO (ROE)</t>
  </si>
  <si>
    <t>U op / P</t>
  </si>
  <si>
    <t>MAYOR O IGUAL A 0.07%</t>
  </si>
  <si>
    <t>RENTABILIDAD DEL ACTIVO (ROA)</t>
  </si>
  <si>
    <t>Uop / AT</t>
  </si>
  <si>
    <t>MAYOR O IGUAL A 0.03%</t>
  </si>
  <si>
    <t>12.265.076.947 - 6.139.601.947</t>
  </si>
  <si>
    <t>Utilidad Operacional</t>
  </si>
  <si>
    <t xml:space="preserve">Gastos de Interes </t>
  </si>
  <si>
    <t xml:space="preserve">RENTABILIDAD DEL PATRIMONIO </t>
  </si>
  <si>
    <t>Patrimonio</t>
  </si>
  <si>
    <t xml:space="preserve">RENTABILIDAD DEL ACTIVO </t>
  </si>
  <si>
    <t>8.935.444.377 - 4.966.246.410</t>
  </si>
  <si>
    <t xml:space="preserve">
4.2 CRITERIO DE CALIFICACIÓN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</si>
  <si>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</si>
  <si>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P = 1000 x (PM/VP)</t>
  </si>
  <si>
    <t>Donde:</t>
  </si>
  <si>
    <t>P = Puntaje para la propuesta en evaluación</t>
  </si>
  <si>
    <t>VP = Valor de la propuesta en evaluación</t>
  </si>
  <si>
    <t>PM = Valor de la propuesta más económica.</t>
  </si>
  <si>
    <t>DESCRPCIÓN</t>
  </si>
  <si>
    <t xml:space="preserve">MERCADEO EFECTIVO SAS </t>
  </si>
  <si>
    <t>MARCAS VITALES</t>
  </si>
  <si>
    <t>VALOR OFERTA</t>
  </si>
  <si>
    <t>TOTAL</t>
  </si>
  <si>
    <t xml:space="preserve">570 PUNTOS </t>
  </si>
  <si>
    <t>1.000 PUNTOS</t>
  </si>
  <si>
    <t>620 PUNTOS</t>
  </si>
  <si>
    <t>SUBSANÓ- CUMPLE</t>
  </si>
  <si>
    <t>NO CUMPLE</t>
  </si>
  <si>
    <t xml:space="preserve">SUBSANÓ CÉDULA DEL REVISOR FISCAL </t>
  </si>
  <si>
    <t xml:space="preserve"> CUMPLE </t>
  </si>
  <si>
    <r>
      <t xml:space="preserve">Presenta la información financiera a </t>
    </r>
    <r>
      <rPr>
        <b/>
        <sz val="8"/>
        <rFont val="Arial"/>
        <family val="2"/>
      </rPr>
      <t>31 de diciembre de 2021</t>
    </r>
    <r>
      <rPr>
        <sz val="8"/>
        <rFont val="Arial"/>
        <family val="2"/>
      </rPr>
      <t>, según certificación de la Cámara de Comercio de Bogotá  , con Código de verificación No.B23018319C41E3 del</t>
    </r>
    <r>
      <rPr>
        <b/>
        <sz val="8"/>
        <rFont val="Arial"/>
        <family val="2"/>
      </rPr>
      <t xml:space="preserve"> 21 de Abril de  2023. </t>
    </r>
  </si>
  <si>
    <t>1.504.455.219 - 6.139.601.947</t>
  </si>
  <si>
    <t>Indeterminado</t>
  </si>
  <si>
    <r>
      <rPr>
        <sz val="8"/>
        <color theme="1"/>
        <rFont val="Calibri"/>
        <family val="2"/>
        <scheme val="minor"/>
      </rPr>
      <t>ANTECEDENTES DISCIPLINARIOS DEL REVISOR FISCAL  SUBSANÓ- CUMPLE</t>
    </r>
    <r>
      <rPr>
        <sz val="8"/>
        <color rgb="FFFF0000"/>
        <rFont val="Calibri"/>
        <family val="2"/>
        <scheme val="minor"/>
      </rPr>
      <t xml:space="preserve">
NO APORTA CÉDULA DEL REVISOR FISCAL NO SUBSANÓ</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</si>
</sst>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Red]\-&quot;$&quot;\ #,##0"/>
    <numFmt numFmtId="41" formatCode="_-* #,##0_-;\-* #,##0_-;_-* &quot;-&quot;_-;_-@_-"/>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quot;$&quot;\ #,##0"/>
    <numFmt numFmtId="168" formatCode="0.0%"/>
    <numFmt numFmtId="169" formatCode="_(* #,##0_);_(* \(#,##0\);_(* &quot;-&quot;??_);_(@_)"/>
    <numFmt numFmtId="170" formatCode="_-&quot;$&quot;* #,##0_-;\-&quot;$&quot;* #,##0_-;_-&quot;$&quot;* &quot;-&quot;_-;_-@_-"/>
    <numFmt numFmtId="171" formatCode="&quot;$&quot;#,##0"/>
  </numFmts>
  <fonts count="4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9"/>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sz val="11"/>
      <color theme="1"/>
      <name val="Arial"/>
      <family val="2"/>
    </font>
    <font>
      <sz val="10"/>
      <color theme="1"/>
      <name val="Arial"/>
      <family val="2"/>
    </font>
    <font>
      <b/>
      <sz val="10"/>
      <name val="Arial"/>
      <family val="2"/>
    </font>
    <font>
      <b/>
      <sz val="10"/>
      <color theme="1"/>
      <name val="Arial"/>
      <family val="2"/>
    </font>
    <font>
      <b/>
      <sz val="9"/>
      <color rgb="FF000000"/>
      <name val="Arial"/>
      <family val="2"/>
    </font>
    <font>
      <sz val="9"/>
      <color rgb="FF000000"/>
      <name val="Arial"/>
      <family val="2"/>
    </font>
    <font>
      <b/>
      <sz val="8"/>
      <color rgb="FF000000"/>
      <name val="Arial"/>
      <family val="2"/>
    </font>
    <font>
      <b/>
      <sz val="12"/>
      <color theme="1"/>
      <name val="Calibri"/>
      <family val="2"/>
      <scheme val="minor"/>
    </font>
    <font>
      <sz val="12"/>
      <color theme="1"/>
      <name val="Calibri"/>
      <family val="2"/>
      <scheme val="minor"/>
    </font>
    <font>
      <b/>
      <sz val="12"/>
      <name val="Arial"/>
      <family val="2"/>
    </font>
    <font>
      <b/>
      <sz val="10"/>
      <color rgb="FFFF0000"/>
      <name val="Arial"/>
      <family val="2"/>
    </font>
    <font>
      <sz val="8"/>
      <color rgb="FF000000"/>
      <name val="Arial"/>
      <family val="2"/>
    </font>
    <font>
      <sz val="8"/>
      <color rgb="FFFF0000"/>
      <name val="Calibri"/>
      <family val="2"/>
      <scheme val="minor"/>
    </font>
    <font>
      <b/>
      <sz val="8"/>
      <color rgb="FFFF0000"/>
      <name val="Calibri"/>
      <family val="2"/>
      <scheme val="minor"/>
    </font>
    <font>
      <b/>
      <sz val="20"/>
      <color theme="1"/>
      <name val="Calibri"/>
      <family val="2"/>
      <scheme val="minor"/>
    </font>
    <font>
      <b/>
      <u/>
      <sz val="9"/>
      <color theme="1"/>
      <name val="Calibri (Cuerpo)"/>
    </font>
    <font>
      <b/>
      <u/>
      <sz val="8"/>
      <color theme="1"/>
      <name val="Calibri (Cuerpo)"/>
    </font>
    <font>
      <sz val="9"/>
      <name val="Arial"/>
      <family val="2"/>
    </font>
    <font>
      <b/>
      <sz val="9"/>
      <color theme="1"/>
      <name val="Arial"/>
      <family val="2"/>
    </font>
    <font>
      <sz val="9"/>
      <color theme="1"/>
      <name val="Arial"/>
      <family val="2"/>
    </font>
    <font>
      <sz val="11"/>
      <color rgb="FF000000"/>
      <name val="Arial"/>
      <family val="2"/>
    </font>
    <font>
      <b/>
      <sz val="12"/>
      <name val="Calibri"/>
      <family val="2"/>
      <scheme val="minor"/>
    </font>
    <font>
      <sz val="12"/>
      <name val="Calibri"/>
      <family val="2"/>
      <scheme val="minor"/>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auto="1"/>
      </right>
      <top/>
      <bottom style="medium">
        <color auto="1"/>
      </bottom>
      <diagonal/>
    </border>
    <border>
      <left/>
      <right style="medium">
        <color auto="1"/>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thin">
        <color indexed="64"/>
      </top>
      <bottom style="thin">
        <color indexed="64"/>
      </bottom>
      <diagonal/>
    </border>
    <border>
      <left/>
      <right style="medium">
        <color auto="1"/>
      </right>
      <top style="thin">
        <color indexed="64"/>
      </top>
      <bottom/>
      <diagonal/>
    </border>
  </borders>
  <cellStyleXfs count="13">
    <xf numFmtId="0" fontId="0" fillId="0" borderId="0"/>
    <xf numFmtId="165" fontId="9"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0" fontId="25" fillId="0" borderId="0"/>
    <xf numFmtId="170" fontId="25" fillId="0" borderId="0" applyFont="0" applyFill="0" applyBorder="0" applyAlignment="0" applyProtection="0"/>
  </cellStyleXfs>
  <cellXfs count="227">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13" fillId="0" borderId="0" xfId="0" applyFont="1"/>
    <xf numFmtId="0" fontId="0" fillId="0" borderId="0" xfId="0" applyFont="1" applyAlignment="1">
      <alignment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7" fillId="0" borderId="0" xfId="0" applyFont="1" applyAlignment="1">
      <alignment vertical="center" wrapText="1"/>
    </xf>
    <xf numFmtId="167" fontId="17" fillId="0" borderId="0" xfId="0" applyNumberFormat="1" applyFont="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0" fillId="2" borderId="0" xfId="0" applyFill="1"/>
    <xf numFmtId="0" fontId="5" fillId="2" borderId="11"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169" fontId="13" fillId="2" borderId="0" xfId="7" applyNumberFormat="1" applyFont="1" applyFill="1" applyBorder="1"/>
    <xf numFmtId="169" fontId="13" fillId="2" borderId="10" xfId="7" applyNumberFormat="1" applyFont="1" applyFill="1" applyBorder="1"/>
    <xf numFmtId="0" fontId="13" fillId="2" borderId="10" xfId="0" applyFont="1" applyFill="1" applyBorder="1" applyAlignment="1">
      <alignment horizontal="center"/>
    </xf>
    <xf numFmtId="0" fontId="16" fillId="2" borderId="0" xfId="0" applyFont="1" applyFill="1"/>
    <xf numFmtId="0" fontId="21" fillId="0" borderId="1" xfId="0" applyFont="1" applyBorder="1" applyAlignment="1">
      <alignment horizontal="justify" vertical="center"/>
    </xf>
    <xf numFmtId="0" fontId="23" fillId="0" borderId="1" xfId="0" applyFont="1" applyBorder="1" applyAlignment="1">
      <alignment horizontal="justify" vertical="center"/>
    </xf>
    <xf numFmtId="0" fontId="20" fillId="2" borderId="14" xfId="0" applyFont="1" applyFill="1" applyBorder="1" applyAlignment="1">
      <alignment horizontal="center" vertical="center"/>
    </xf>
    <xf numFmtId="0" fontId="20" fillId="2" borderId="14" xfId="0" applyFont="1" applyFill="1" applyBorder="1" applyAlignment="1">
      <alignment horizontal="center" vertical="center" wrapText="1"/>
    </xf>
    <xf numFmtId="0" fontId="18" fillId="2" borderId="13" xfId="0" applyFont="1" applyFill="1" applyBorder="1" applyAlignment="1">
      <alignment horizontal="center"/>
    </xf>
    <xf numFmtId="0" fontId="2" fillId="2" borderId="11" xfId="0" applyFont="1" applyFill="1" applyBorder="1" applyAlignment="1">
      <alignment horizontal="left" vertical="center" wrapText="1"/>
    </xf>
    <xf numFmtId="0" fontId="18" fillId="2" borderId="13" xfId="0" applyFont="1" applyFill="1" applyBorder="1" applyAlignment="1">
      <alignment horizontal="center" vertical="center"/>
    </xf>
    <xf numFmtId="0" fontId="20" fillId="2" borderId="0" xfId="0" applyFont="1" applyFill="1" applyAlignment="1">
      <alignment horizontal="center" vertical="center" wrapText="1"/>
    </xf>
    <xf numFmtId="0" fontId="18" fillId="2" borderId="0" xfId="0" applyFont="1" applyFill="1" applyAlignment="1">
      <alignment horizontal="center"/>
    </xf>
    <xf numFmtId="0" fontId="18" fillId="2" borderId="0" xfId="0" applyFont="1" applyFill="1" applyAlignment="1">
      <alignment horizontal="center" vertical="center"/>
    </xf>
    <xf numFmtId="168" fontId="19" fillId="2" borderId="0" xfId="9" applyNumberFormat="1" applyFont="1" applyFill="1" applyBorder="1" applyAlignment="1">
      <alignment horizontal="center" vertical="justify"/>
    </xf>
    <xf numFmtId="0" fontId="5" fillId="2" borderId="0" xfId="0" applyFont="1" applyFill="1" applyAlignment="1">
      <alignment horizontal="left" vertical="center" wrapText="1"/>
    </xf>
    <xf numFmtId="0" fontId="11" fillId="2" borderId="0" xfId="0" applyFont="1" applyFill="1" applyAlignment="1">
      <alignment horizontal="justify"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xf>
    <xf numFmtId="41" fontId="0" fillId="2" borderId="0" xfId="10" applyFont="1" applyFill="1" applyAlignment="1">
      <alignment vertical="center"/>
    </xf>
    <xf numFmtId="0" fontId="24" fillId="2" borderId="1" xfId="0" applyFont="1" applyFill="1" applyBorder="1" applyAlignment="1">
      <alignment horizontal="justify" vertical="center" wrapText="1"/>
    </xf>
    <xf numFmtId="0" fontId="13" fillId="2" borderId="21" xfId="0" applyFont="1" applyFill="1" applyBorder="1"/>
    <xf numFmtId="0" fontId="13" fillId="2" borderId="0" xfId="0" applyFont="1" applyFill="1" applyAlignment="1">
      <alignment horizontal="center"/>
    </xf>
    <xf numFmtId="0" fontId="11"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167" fontId="7" fillId="0" borderId="0" xfId="8" applyNumberFormat="1" applyFont="1" applyBorder="1" applyAlignment="1">
      <alignment horizontal="center" vertical="center" wrapText="1"/>
    </xf>
    <xf numFmtId="17" fontId="11" fillId="0" borderId="0" xfId="0" applyNumberFormat="1" applyFont="1" applyAlignment="1">
      <alignment horizontal="center" vertical="center" wrapText="1"/>
    </xf>
    <xf numFmtId="167" fontId="18" fillId="0" borderId="0" xfId="8" applyNumberFormat="1" applyFont="1" applyBorder="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justify" vertical="center"/>
    </xf>
    <xf numFmtId="0" fontId="3" fillId="0" borderId="25" xfId="0" applyFont="1" applyBorder="1" applyAlignment="1">
      <alignment vertical="center" wrapText="1"/>
    </xf>
    <xf numFmtId="0" fontId="28" fillId="0" borderId="1" xfId="0" applyFont="1" applyBorder="1" applyAlignment="1">
      <alignment horizontal="justify" vertical="center"/>
    </xf>
    <xf numFmtId="0" fontId="4" fillId="0" borderId="1" xfId="0" applyFont="1" applyFill="1" applyBorder="1" applyAlignment="1">
      <alignment horizontal="center" vertical="center" wrapText="1"/>
    </xf>
    <xf numFmtId="0" fontId="0" fillId="2" borderId="0" xfId="0" applyFill="1" applyAlignment="1">
      <alignment horizontal="justify" vertical="justify"/>
    </xf>
    <xf numFmtId="0" fontId="20" fillId="2" borderId="0" xfId="0" applyFont="1" applyFill="1" applyAlignment="1">
      <alignment horizontal="center" vertical="center" wrapText="1"/>
    </xf>
    <xf numFmtId="0" fontId="28" fillId="0" borderId="26" xfId="0" applyFont="1" applyBorder="1" applyAlignment="1">
      <alignment horizontal="justify" vertical="center"/>
    </xf>
    <xf numFmtId="0" fontId="10"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vertical="center" wrapText="1"/>
    </xf>
    <xf numFmtId="0" fontId="16" fillId="0" borderId="1" xfId="0" applyFont="1" applyBorder="1" applyAlignment="1">
      <alignment wrapText="1"/>
    </xf>
    <xf numFmtId="0" fontId="20" fillId="2" borderId="12" xfId="0" applyFont="1" applyFill="1" applyBorder="1" applyAlignment="1">
      <alignment horizontal="justify" wrapText="1"/>
    </xf>
    <xf numFmtId="168" fontId="19" fillId="2" borderId="12" xfId="9" applyNumberFormat="1" applyFont="1" applyFill="1" applyBorder="1" applyAlignment="1">
      <alignment horizontal="center" vertical="center"/>
    </xf>
    <xf numFmtId="0" fontId="2" fillId="2" borderId="0" xfId="0" applyFont="1" applyFill="1" applyAlignment="1">
      <alignment horizontal="left" vertical="center" wrapText="1"/>
    </xf>
    <xf numFmtId="0" fontId="0" fillId="2" borderId="0" xfId="0" applyFill="1" applyAlignment="1">
      <alignment vertical="center"/>
    </xf>
    <xf numFmtId="0" fontId="24" fillId="2" borderId="1" xfId="0" applyFont="1" applyFill="1" applyBorder="1" applyAlignment="1">
      <alignment horizontal="center" vertical="center"/>
    </xf>
    <xf numFmtId="3" fontId="0" fillId="2" borderId="0" xfId="0" applyNumberFormat="1" applyFill="1"/>
    <xf numFmtId="0" fontId="25" fillId="2" borderId="1" xfId="0" applyFont="1" applyFill="1" applyBorder="1" applyAlignment="1">
      <alignment horizontal="center" vertical="center" wrapText="1"/>
    </xf>
    <xf numFmtId="9" fontId="0" fillId="2" borderId="0" xfId="0" applyNumberFormat="1" applyFill="1"/>
    <xf numFmtId="0" fontId="15" fillId="2" borderId="6" xfId="0" applyFont="1" applyFill="1" applyBorder="1" applyAlignment="1">
      <alignment horizontal="center" vertical="center" wrapText="1"/>
    </xf>
    <xf numFmtId="0" fontId="14" fillId="2" borderId="17" xfId="0" applyFont="1" applyFill="1" applyBorder="1" applyAlignment="1">
      <alignment horizontal="center"/>
    </xf>
    <xf numFmtId="0" fontId="13" fillId="2" borderId="20" xfId="0" applyFont="1" applyFill="1" applyBorder="1"/>
    <xf numFmtId="0" fontId="13" fillId="2" borderId="27" xfId="0" applyFont="1" applyFill="1" applyBorder="1"/>
    <xf numFmtId="0" fontId="14" fillId="2" borderId="26" xfId="0" applyFont="1" applyFill="1" applyBorder="1" applyAlignment="1">
      <alignment horizontal="center" vertical="justify" wrapText="1"/>
    </xf>
    <xf numFmtId="39" fontId="13" fillId="2" borderId="31" xfId="7" applyNumberFormat="1" applyFont="1" applyFill="1" applyBorder="1"/>
    <xf numFmtId="165" fontId="13" fillId="2" borderId="32" xfId="7" applyFont="1" applyFill="1" applyBorder="1" applyAlignment="1">
      <alignment horizontal="center"/>
    </xf>
    <xf numFmtId="165" fontId="13" fillId="2" borderId="31" xfId="7" applyFont="1" applyFill="1" applyBorder="1"/>
    <xf numFmtId="169" fontId="13" fillId="2" borderId="10" xfId="7" applyNumberFormat="1" applyFont="1" applyFill="1" applyBorder="1" applyAlignment="1">
      <alignment horizontal="right"/>
    </xf>
    <xf numFmtId="169" fontId="13" fillId="2" borderId="31" xfId="7" applyNumberFormat="1" applyFont="1" applyFill="1" applyBorder="1"/>
    <xf numFmtId="3" fontId="13" fillId="2" borderId="10" xfId="0" applyNumberFormat="1" applyFont="1" applyFill="1" applyBorder="1"/>
    <xf numFmtId="9" fontId="13" fillId="2" borderId="31" xfId="9" applyFont="1" applyFill="1" applyBorder="1"/>
    <xf numFmtId="0" fontId="13" fillId="2" borderId="32" xfId="0" applyFont="1" applyFill="1" applyBorder="1" applyAlignment="1">
      <alignment horizontal="center" vertical="justify" wrapText="1"/>
    </xf>
    <xf numFmtId="0" fontId="14" fillId="2" borderId="6"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5" fillId="0" borderId="0" xfId="11" applyAlignment="1">
      <alignment horizontal="center" vertical="center"/>
    </xf>
    <xf numFmtId="0" fontId="25" fillId="0" borderId="0" xfId="11"/>
    <xf numFmtId="0" fontId="25" fillId="4" borderId="1" xfId="11" applyFill="1" applyBorder="1" applyAlignment="1">
      <alignment horizontal="center" vertical="center" wrapText="1"/>
    </xf>
    <xf numFmtId="0" fontId="25" fillId="3" borderId="1" xfId="11" applyFill="1" applyBorder="1" applyAlignment="1">
      <alignment horizontal="center" vertical="center"/>
    </xf>
    <xf numFmtId="0" fontId="25" fillId="0" borderId="1" xfId="11" applyBorder="1" applyAlignment="1">
      <alignment horizontal="center" vertical="center"/>
    </xf>
    <xf numFmtId="0" fontId="25" fillId="0" borderId="1" xfId="11" applyBorder="1" applyAlignment="1">
      <alignment horizontal="center" vertical="center" wrapText="1"/>
    </xf>
    <xf numFmtId="0" fontId="25" fillId="0" borderId="1" xfId="11" applyBorder="1" applyAlignment="1">
      <alignment vertical="center" wrapText="1"/>
    </xf>
    <xf numFmtId="0" fontId="25" fillId="0" borderId="0" xfId="11" applyAlignment="1">
      <alignment vertical="center" wrapText="1"/>
    </xf>
    <xf numFmtId="0" fontId="25" fillId="5" borderId="1" xfId="11" applyFill="1" applyBorder="1" applyAlignment="1">
      <alignment horizontal="center" vertical="center"/>
    </xf>
    <xf numFmtId="0" fontId="25" fillId="5" borderId="1" xfId="11" applyFill="1" applyBorder="1" applyAlignment="1">
      <alignment vertical="center" wrapText="1"/>
    </xf>
    <xf numFmtId="0" fontId="24" fillId="4" borderId="1" xfId="11" applyFont="1" applyFill="1" applyBorder="1" applyAlignment="1">
      <alignment horizontal="center" vertical="center" wrapText="1"/>
    </xf>
    <xf numFmtId="0" fontId="24" fillId="3" borderId="1" xfId="11" applyFont="1" applyFill="1" applyBorder="1" applyAlignment="1">
      <alignment horizontal="center" vertical="center"/>
    </xf>
    <xf numFmtId="0" fontId="24" fillId="0" borderId="1" xfId="11" applyFont="1" applyBorder="1" applyAlignment="1">
      <alignment horizontal="center" vertical="center"/>
    </xf>
    <xf numFmtId="0" fontId="24" fillId="0" borderId="1" xfId="11" applyFont="1" applyBorder="1" applyAlignment="1">
      <alignment horizontal="center" vertical="center" wrapText="1"/>
    </xf>
    <xf numFmtId="0" fontId="24" fillId="0" borderId="0" xfId="11" applyFont="1" applyAlignment="1">
      <alignment horizontal="center" vertical="center"/>
    </xf>
    <xf numFmtId="0" fontId="24" fillId="5" borderId="1" xfId="11" applyFont="1" applyFill="1" applyBorder="1" applyAlignment="1">
      <alignment horizontal="center" vertical="center"/>
    </xf>
    <xf numFmtId="0" fontId="16" fillId="0" borderId="29" xfId="11" applyFont="1" applyFill="1" applyBorder="1" applyAlignment="1">
      <alignment horizontal="center" vertical="center"/>
    </xf>
    <xf numFmtId="171" fontId="18" fillId="0" borderId="1" xfId="12" applyNumberFormat="1" applyFont="1" applyBorder="1" applyAlignment="1">
      <alignment horizontal="left" vertical="top"/>
    </xf>
    <xf numFmtId="171" fontId="18" fillId="0" borderId="1" xfId="11" applyNumberFormat="1" applyFont="1" applyBorder="1" applyAlignment="1">
      <alignment horizontal="left" vertical="top"/>
    </xf>
    <xf numFmtId="0" fontId="18" fillId="0" borderId="1" xfId="11" applyFont="1" applyBorder="1" applyAlignment="1">
      <alignment horizontal="left" vertical="top" wrapText="1"/>
    </xf>
    <xf numFmtId="0" fontId="25" fillId="0" borderId="7" xfId="11" applyBorder="1"/>
    <xf numFmtId="0" fontId="25" fillId="0" borderId="5" xfId="11" applyBorder="1"/>
    <xf numFmtId="0" fontId="6" fillId="0" borderId="6" xfId="11" applyFont="1" applyBorder="1" applyAlignment="1">
      <alignment horizontal="center" vertical="center"/>
    </xf>
    <xf numFmtId="0" fontId="25" fillId="4" borderId="5" xfId="11" applyFill="1" applyBorder="1" applyAlignment="1">
      <alignment horizontal="center" vertical="center" wrapText="1"/>
    </xf>
    <xf numFmtId="0" fontId="2" fillId="0" borderId="6" xfId="11" applyFont="1" applyBorder="1" applyAlignment="1">
      <alignment horizontal="left" vertical="center" wrapText="1"/>
    </xf>
    <xf numFmtId="6" fontId="25" fillId="0" borderId="5" xfId="11" applyNumberFormat="1" applyBorder="1" applyAlignment="1">
      <alignment horizontal="left" vertical="top"/>
    </xf>
    <xf numFmtId="0" fontId="25" fillId="0" borderId="5" xfId="11" applyBorder="1" applyAlignment="1">
      <alignment vertical="top"/>
    </xf>
    <xf numFmtId="0" fontId="16" fillId="0" borderId="4" xfId="11" applyFont="1" applyBorder="1"/>
    <xf numFmtId="0" fontId="16" fillId="0" borderId="3" xfId="11" applyFont="1" applyFill="1" applyBorder="1" applyAlignment="1">
      <alignment horizontal="center" vertical="center"/>
    </xf>
    <xf numFmtId="0" fontId="16" fillId="0" borderId="2" xfId="11" applyFont="1" applyFill="1" applyBorder="1" applyAlignment="1">
      <alignment horizontal="center" vertical="center"/>
    </xf>
    <xf numFmtId="0" fontId="27" fillId="0" borderId="35" xfId="0" applyFont="1" applyBorder="1" applyAlignment="1">
      <alignment horizontal="center" vertical="center" wrapText="1"/>
    </xf>
    <xf numFmtId="0" fontId="12" fillId="0" borderId="0" xfId="2" applyFont="1" applyAlignment="1">
      <alignment vertical="top"/>
    </xf>
    <xf numFmtId="0" fontId="12" fillId="0" borderId="0" xfId="2" applyFont="1" applyAlignment="1">
      <alignment horizontal="left" vertical="top" wrapText="1"/>
    </xf>
    <xf numFmtId="0" fontId="34" fillId="0" borderId="0" xfId="2" applyFont="1" applyAlignment="1">
      <alignment horizontal="left" vertical="top" wrapText="1"/>
    </xf>
    <xf numFmtId="0" fontId="11" fillId="0" borderId="0" xfId="2"/>
    <xf numFmtId="0" fontId="34" fillId="0" borderId="0" xfId="2" applyFont="1"/>
    <xf numFmtId="0" fontId="35" fillId="0" borderId="0" xfId="0" applyFont="1"/>
    <xf numFmtId="0" fontId="36" fillId="0" borderId="0" xfId="0" applyFont="1"/>
    <xf numFmtId="0" fontId="20" fillId="0" borderId="35" xfId="0" applyFont="1" applyBorder="1" applyAlignment="1">
      <alignment horizontal="center" vertical="center" wrapText="1"/>
    </xf>
    <xf numFmtId="1" fontId="11" fillId="0" borderId="35" xfId="0" applyNumberFormat="1" applyFont="1" applyBorder="1" applyAlignment="1">
      <alignment horizontal="center" vertical="center" wrapText="1"/>
    </xf>
    <xf numFmtId="0" fontId="11" fillId="0" borderId="35" xfId="0" applyFont="1" applyBorder="1" applyAlignment="1">
      <alignment horizontal="center" vertical="center"/>
    </xf>
    <xf numFmtId="0" fontId="18" fillId="0" borderId="35" xfId="0" applyFont="1" applyBorder="1" applyAlignment="1">
      <alignment horizontal="center" vertical="center" wrapText="1"/>
    </xf>
    <xf numFmtId="0" fontId="20" fillId="0" borderId="1" xfId="0" applyFont="1" applyFill="1" applyBorder="1" applyAlignment="1">
      <alignment horizontal="center" vertical="center" wrapText="1"/>
    </xf>
    <xf numFmtId="0" fontId="18" fillId="0" borderId="0" xfId="0" applyFont="1"/>
    <xf numFmtId="0" fontId="27" fillId="0" borderId="1" xfId="0" applyFont="1" applyFill="1" applyBorder="1" applyAlignment="1">
      <alignment horizontal="center" vertical="center"/>
    </xf>
    <xf numFmtId="0" fontId="2" fillId="2" borderId="36" xfId="0" applyFont="1" applyFill="1" applyBorder="1" applyAlignment="1">
      <alignment horizontal="center" vertical="center" wrapText="1"/>
    </xf>
    <xf numFmtId="0" fontId="17" fillId="0" borderId="6" xfId="0" applyFont="1" applyBorder="1" applyAlignment="1">
      <alignment horizontal="justify" vertical="center"/>
    </xf>
    <xf numFmtId="0" fontId="37" fillId="0" borderId="4" xfId="0" applyFont="1" applyBorder="1" applyAlignment="1">
      <alignment horizontal="justify" vertical="center"/>
    </xf>
    <xf numFmtId="0" fontId="2" fillId="2" borderId="2" xfId="0" applyFont="1" applyFill="1" applyBorder="1" applyAlignment="1">
      <alignment horizontal="center" vertical="center" wrapText="1"/>
    </xf>
    <xf numFmtId="0" fontId="20" fillId="2" borderId="1" xfId="0" applyFont="1" applyFill="1" applyBorder="1" applyAlignment="1">
      <alignment horizontal="justify" wrapText="1"/>
    </xf>
    <xf numFmtId="168" fontId="19" fillId="2" borderId="1" xfId="9" applyNumberFormat="1" applyFont="1" applyFill="1" applyBorder="1" applyAlignment="1">
      <alignment horizontal="center" vertical="center"/>
    </xf>
    <xf numFmtId="0" fontId="0" fillId="2" borderId="0" xfId="0" applyFill="1" applyAlignment="1">
      <alignment horizontal="center"/>
    </xf>
    <xf numFmtId="0" fontId="24" fillId="2" borderId="1" xfId="0" applyFont="1" applyFill="1" applyBorder="1"/>
    <xf numFmtId="0" fontId="38" fillId="0" borderId="1" xfId="0" applyFont="1" applyBorder="1" applyAlignment="1">
      <alignment horizontal="justify" vertical="center" wrapText="1"/>
    </xf>
    <xf numFmtId="0" fontId="39" fillId="0" borderId="1" xfId="0" applyFont="1" applyBorder="1" applyAlignment="1">
      <alignment horizontal="center" vertical="center" wrapText="1"/>
    </xf>
    <xf numFmtId="9" fontId="0" fillId="2" borderId="0" xfId="10" applyNumberFormat="1" applyFont="1" applyFill="1" applyAlignment="1">
      <alignment vertical="center"/>
    </xf>
    <xf numFmtId="9" fontId="13" fillId="2" borderId="31" xfId="9" applyNumberFormat="1" applyFont="1" applyFill="1" applyBorder="1"/>
    <xf numFmtId="9" fontId="20" fillId="2" borderId="21" xfId="0" applyNumberFormat="1" applyFont="1" applyFill="1" applyBorder="1" applyAlignment="1">
      <alignment horizontal="center" vertical="justify" wrapText="1"/>
    </xf>
    <xf numFmtId="0" fontId="20" fillId="2" borderId="0" xfId="0" applyFont="1" applyFill="1" applyAlignment="1">
      <alignment horizontal="center" vertical="justify" wrapText="1"/>
    </xf>
    <xf numFmtId="0" fontId="20" fillId="2" borderId="31" xfId="0" applyFont="1" applyFill="1" applyBorder="1" applyAlignment="1">
      <alignment horizontal="center" vertical="justify" wrapText="1"/>
    </xf>
    <xf numFmtId="0" fontId="14" fillId="2" borderId="32" xfId="0" applyFont="1" applyFill="1" applyBorder="1" applyAlignment="1">
      <alignment horizontal="center" vertical="justify" wrapText="1"/>
    </xf>
    <xf numFmtId="0" fontId="13" fillId="2" borderId="10" xfId="0" applyFont="1" applyFill="1" applyBorder="1" applyAlignment="1">
      <alignment horizontal="center" vertical="center" wrapText="1"/>
    </xf>
    <xf numFmtId="2" fontId="13" fillId="2" borderId="31" xfId="7" applyNumberFormat="1" applyFont="1" applyFill="1" applyBorder="1" applyAlignment="1">
      <alignment horizontal="right"/>
    </xf>
    <xf numFmtId="0" fontId="13" fillId="2" borderId="32" xfId="0" applyFont="1" applyFill="1" applyBorder="1" applyAlignment="1">
      <alignment horizontal="center" vertical="center" wrapText="1"/>
    </xf>
    <xf numFmtId="165" fontId="14" fillId="2" borderId="32" xfId="7" applyFont="1" applyFill="1" applyBorder="1" applyAlignment="1">
      <alignment horizontal="center"/>
    </xf>
    <xf numFmtId="169" fontId="13" fillId="2" borderId="10" xfId="0" applyNumberFormat="1" applyFont="1" applyFill="1" applyBorder="1" applyAlignment="1">
      <alignment horizontal="center" vertical="center" wrapText="1"/>
    </xf>
    <xf numFmtId="0" fontId="0" fillId="2" borderId="22" xfId="0" applyFill="1" applyBorder="1"/>
    <xf numFmtId="0" fontId="0" fillId="2" borderId="23" xfId="0" applyFill="1" applyBorder="1"/>
    <xf numFmtId="0" fontId="0" fillId="2" borderId="19" xfId="0" applyFill="1" applyBorder="1"/>
    <xf numFmtId="165" fontId="13" fillId="2" borderId="25" xfId="7" applyFont="1" applyFill="1" applyBorder="1" applyAlignment="1">
      <alignment horizontal="center"/>
    </xf>
    <xf numFmtId="169" fontId="13" fillId="2" borderId="23" xfId="7" applyNumberFormat="1" applyFont="1" applyFill="1" applyBorder="1"/>
    <xf numFmtId="1" fontId="13" fillId="2" borderId="31" xfId="7" applyNumberFormat="1" applyFont="1" applyFill="1" applyBorder="1" applyAlignment="1">
      <alignment horizontal="right"/>
    </xf>
    <xf numFmtId="3" fontId="13" fillId="2" borderId="0" xfId="0" applyNumberFormat="1" applyFont="1" applyFill="1"/>
    <xf numFmtId="0" fontId="18" fillId="0" borderId="1" xfId="0" applyFont="1" applyBorder="1" applyAlignment="1">
      <alignment horizontal="center" vertical="center" wrapText="1"/>
    </xf>
    <xf numFmtId="0" fontId="34" fillId="0" borderId="0" xfId="2" applyFont="1" applyAlignment="1">
      <alignment vertical="center"/>
    </xf>
    <xf numFmtId="0" fontId="40" fillId="0" borderId="0" xfId="2" applyFont="1" applyAlignment="1">
      <alignment vertical="center"/>
    </xf>
    <xf numFmtId="0" fontId="23" fillId="0" borderId="1" xfId="2" applyFont="1" applyFill="1" applyBorder="1" applyAlignment="1">
      <alignment vertical="center" wrapText="1"/>
    </xf>
    <xf numFmtId="0" fontId="23" fillId="0" borderId="35" xfId="2" applyFont="1" applyFill="1" applyBorder="1" applyAlignment="1">
      <alignment vertical="center" wrapText="1"/>
    </xf>
    <xf numFmtId="0" fontId="1" fillId="0" borderId="35" xfId="0" applyFont="1" applyBorder="1" applyAlignment="1">
      <alignment horizontal="center" vertical="center" wrapText="1"/>
    </xf>
    <xf numFmtId="0" fontId="19" fillId="0" borderId="1" xfId="2" applyFont="1" applyBorder="1" applyAlignment="1">
      <alignment wrapText="1"/>
    </xf>
    <xf numFmtId="6" fontId="11" fillId="0" borderId="1" xfId="2" applyNumberFormat="1" applyBorder="1" applyAlignment="1">
      <alignment horizontal="center" vertical="center" wrapText="1"/>
    </xf>
    <xf numFmtId="6" fontId="11" fillId="0" borderId="1" xfId="2" applyNumberFormat="1" applyBorder="1" applyAlignment="1">
      <alignment horizontal="center" vertical="center"/>
    </xf>
    <xf numFmtId="0" fontId="19" fillId="0" borderId="1" xfId="2" applyFont="1" applyBorder="1"/>
    <xf numFmtId="0" fontId="19" fillId="0" borderId="1" xfId="2" applyFont="1" applyBorder="1" applyAlignment="1">
      <alignment horizontal="center"/>
    </xf>
    <xf numFmtId="6" fontId="19" fillId="0" borderId="1" xfId="2" applyNumberFormat="1" applyFont="1" applyBorder="1" applyAlignment="1">
      <alignment horizontal="center" vertical="center"/>
    </xf>
    <xf numFmtId="1" fontId="19" fillId="0" borderId="1" xfId="2" applyNumberFormat="1" applyFont="1" applyBorder="1" applyAlignment="1">
      <alignment horizontal="center" vertical="center"/>
    </xf>
    <xf numFmtId="0" fontId="8" fillId="0" borderId="18" xfId="0" applyFont="1" applyBorder="1" applyAlignment="1">
      <alignment horizontal="center"/>
    </xf>
    <xf numFmtId="0" fontId="8" fillId="0" borderId="24" xfId="0" applyFont="1" applyBorder="1" applyAlignment="1">
      <alignment horizontal="center"/>
    </xf>
    <xf numFmtId="0" fontId="4" fillId="0" borderId="0" xfId="0" applyFont="1" applyAlignment="1">
      <alignment horizontal="center"/>
    </xf>
    <xf numFmtId="0" fontId="15" fillId="0" borderId="1" xfId="0" applyFont="1" applyBorder="1" applyAlignment="1">
      <alignment horizontal="center" wrapText="1"/>
    </xf>
    <xf numFmtId="0" fontId="15" fillId="0" borderId="1" xfId="0" applyFont="1" applyBorder="1" applyAlignment="1">
      <alignment horizontal="center"/>
    </xf>
    <xf numFmtId="0" fontId="2" fillId="0" borderId="1" xfId="2" applyFont="1" applyBorder="1" applyAlignment="1">
      <alignment horizontal="justify" vertical="center" wrapText="1"/>
    </xf>
    <xf numFmtId="0" fontId="24" fillId="0" borderId="1" xfId="11" applyFont="1" applyBorder="1" applyAlignment="1">
      <alignment horizontal="center" vertical="center"/>
    </xf>
    <xf numFmtId="0" fontId="31" fillId="0" borderId="1" xfId="11" applyFont="1" applyBorder="1" applyAlignment="1">
      <alignment horizontal="center"/>
    </xf>
    <xf numFmtId="0" fontId="16" fillId="0" borderId="33" xfId="11" applyFont="1" applyBorder="1" applyAlignment="1">
      <alignment horizontal="center"/>
    </xf>
    <xf numFmtId="0" fontId="16" fillId="0" borderId="34" xfId="11" applyFont="1" applyBorder="1" applyAlignment="1">
      <alignment horizontal="center"/>
    </xf>
    <xf numFmtId="0" fontId="16" fillId="0" borderId="9" xfId="11" applyFont="1" applyBorder="1" applyAlignment="1">
      <alignment horizontal="center"/>
    </xf>
    <xf numFmtId="0" fontId="16" fillId="0" borderId="8" xfId="11" applyFont="1" applyBorder="1" applyAlignment="1">
      <alignment horizontal="center"/>
    </xf>
    <xf numFmtId="0" fontId="4" fillId="0" borderId="6" xfId="11" applyFont="1" applyBorder="1" applyAlignment="1">
      <alignment horizontal="center"/>
    </xf>
    <xf numFmtId="0" fontId="4" fillId="0" borderId="1" xfId="11" applyFont="1" applyBorder="1" applyAlignment="1">
      <alignment horizontal="center"/>
    </xf>
    <xf numFmtId="0" fontId="2" fillId="0" borderId="6" xfId="11" applyFont="1" applyBorder="1" applyAlignment="1">
      <alignment horizontal="left" vertical="center" wrapText="1"/>
    </xf>
    <xf numFmtId="0" fontId="4" fillId="0" borderId="1" xfId="11" applyFont="1" applyBorder="1" applyAlignment="1">
      <alignment horizontal="left" vertical="top" wrapText="1"/>
    </xf>
    <xf numFmtId="0" fontId="4" fillId="0" borderId="5" xfId="11" applyFont="1" applyBorder="1" applyAlignment="1">
      <alignment horizontal="left" vertical="top" wrapText="1"/>
    </xf>
    <xf numFmtId="0" fontId="20" fillId="2" borderId="0" xfId="0" applyFont="1" applyFill="1" applyAlignment="1">
      <alignment horizontal="center" vertical="center"/>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9" fontId="20" fillId="2" borderId="21" xfId="0" applyNumberFormat="1" applyFont="1" applyFill="1" applyBorder="1" applyAlignment="1">
      <alignment horizontal="center" vertical="justify" wrapText="1"/>
    </xf>
    <xf numFmtId="0" fontId="20" fillId="2" borderId="0" xfId="0" applyFont="1" applyFill="1" applyAlignment="1">
      <alignment horizontal="center" vertical="justify" wrapText="1"/>
    </xf>
    <xf numFmtId="0" fontId="20" fillId="2" borderId="31" xfId="0" applyFont="1" applyFill="1" applyBorder="1" applyAlignment="1">
      <alignment horizontal="center" vertical="justify" wrapText="1"/>
    </xf>
    <xf numFmtId="0" fontId="16" fillId="2" borderId="0" xfId="0" applyFont="1" applyFill="1" applyAlignment="1">
      <alignment horizontal="center"/>
    </xf>
    <xf numFmtId="0" fontId="0" fillId="2" borderId="15"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6" xfId="0" applyFill="1" applyBorder="1" applyAlignment="1">
      <alignment horizontal="center" vertical="center" wrapText="1"/>
    </xf>
    <xf numFmtId="0" fontId="24"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8" fillId="0" borderId="1" xfId="0" applyFont="1" applyBorder="1" applyAlignment="1">
      <alignment horizontal="center"/>
    </xf>
    <xf numFmtId="0" fontId="19" fillId="0" borderId="18" xfId="0" applyFont="1" applyBorder="1" applyAlignment="1">
      <alignment horizontal="center" vertical="center"/>
    </xf>
    <xf numFmtId="0" fontId="19" fillId="0" borderId="35" xfId="0" applyFont="1" applyBorder="1" applyAlignment="1">
      <alignment horizontal="center" vertical="center"/>
    </xf>
    <xf numFmtId="0" fontId="20" fillId="0" borderId="18" xfId="0" applyFont="1" applyBorder="1" applyAlignment="1">
      <alignment horizontal="center" vertical="center"/>
    </xf>
    <xf numFmtId="0" fontId="20" fillId="0" borderId="35" xfId="0" applyFont="1" applyBorder="1" applyAlignment="1">
      <alignment horizontal="center" vertical="center"/>
    </xf>
    <xf numFmtId="0" fontId="20" fillId="0" borderId="18" xfId="0" applyFont="1" applyBorder="1" applyAlignment="1">
      <alignment horizontal="center" vertical="center" wrapText="1"/>
    </xf>
    <xf numFmtId="0" fontId="20" fillId="0" borderId="35" xfId="0" applyFont="1" applyBorder="1" applyAlignment="1">
      <alignment horizontal="center" vertical="center" wrapText="1"/>
    </xf>
    <xf numFmtId="0" fontId="34" fillId="0" borderId="0" xfId="2" applyFont="1" applyAlignment="1">
      <alignment horizontal="left" vertical="top" wrapText="1"/>
    </xf>
    <xf numFmtId="0" fontId="12" fillId="0" borderId="0" xfId="2" applyFont="1" applyAlignment="1">
      <alignment horizontal="left" vertical="top" wrapText="1"/>
    </xf>
    <xf numFmtId="0" fontId="6" fillId="0" borderId="1" xfId="0" applyFont="1" applyFill="1" applyBorder="1" applyAlignment="1">
      <alignment horizontal="center" vertical="center"/>
    </xf>
    <xf numFmtId="0" fontId="38" fillId="2" borderId="0" xfId="0" applyFont="1" applyFill="1" applyBorder="1" applyAlignment="1">
      <alignment horizontal="justify" vertical="center" wrapText="1"/>
    </xf>
    <xf numFmtId="0" fontId="39" fillId="2" borderId="0" xfId="0" applyFont="1" applyFill="1" applyBorder="1" applyAlignment="1">
      <alignment horizontal="center" vertical="center" wrapText="1"/>
    </xf>
    <xf numFmtId="0" fontId="18" fillId="0" borderId="1" xfId="0" applyFont="1" applyFill="1" applyBorder="1" applyAlignment="1">
      <alignment horizontal="center" vertical="center"/>
    </xf>
  </cellXfs>
  <cellStyles count="13">
    <cellStyle name="Millares" xfId="7" builtinId="3"/>
    <cellStyle name="Millares [0]" xfId="10" builtinId="6"/>
    <cellStyle name="Millares [0] 2" xfId="6"/>
    <cellStyle name="Millares 2" xfId="1"/>
    <cellStyle name="Millares 3" xfId="5"/>
    <cellStyle name="Moneda" xfId="8" builtinId="4"/>
    <cellStyle name="Moneda [0] 3" xfId="12"/>
    <cellStyle name="Moneda 2" xfId="4"/>
    <cellStyle name="Normal" xfId="0" builtinId="0"/>
    <cellStyle name="Normal 2" xfId="2"/>
    <cellStyle name="Normal 3" xfId="3"/>
    <cellStyle name="Normal 5" xfId="11"/>
    <cellStyle name="Porcentaje" xfId="9"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0</xdr:rowOff>
    </xdr:from>
    <xdr:to>
      <xdr:col>2</xdr:col>
      <xdr:colOff>1460500</xdr:colOff>
      <xdr:row>6</xdr:row>
      <xdr:rowOff>98424</xdr:rowOff>
    </xdr:to>
    <xdr:pic>
      <xdr:nvPicPr>
        <xdr:cNvPr id="2" name="Picture 14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76201"/>
          <a:ext cx="1270000" cy="119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15</xdr:col>
      <xdr:colOff>171450</xdr:colOff>
      <xdr:row>34</xdr:row>
      <xdr:rowOff>180975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381125"/>
          <a:ext cx="10744200"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tellez/Downloads/EVALUACI&#211;N%20%20No.%20010%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010 DE 2023</v>
          </cell>
        </row>
        <row r="3">
          <cell r="B3" t="str">
            <v xml:space="preserve">CONTRATAR LOS SERVICIOS DE UNA EMPRESA ESPECIALIZADA EN ACTIVIDADES OPERATIVAS Y EVENTOS LOGÍSTICOS RELACIONADOS CON BTL CON PERSONAL PARA: LA PROMOCIÓN, ACTIVACION, DIFUSION E IMPULSO DE LOS DIFERENTES PRODUCTOS DE LA EMPRESA DE LICORES DE CUNDINAMARCA. </v>
          </cell>
        </row>
        <row r="6">
          <cell r="C6" t="str">
            <v>MARCA VITALES BMV SAS</v>
          </cell>
        </row>
        <row r="12">
          <cell r="C12" t="str">
            <v>MERCADEO EFECTIVO SAS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opLeftCell="A36" zoomScale="91" zoomScaleNormal="91" workbookViewId="0">
      <pane xSplit="1" topLeftCell="B1" activePane="topRight" state="frozen"/>
      <selection pane="topRight" activeCell="C40" sqref="C40"/>
    </sheetView>
  </sheetViews>
  <sheetFormatPr baseColWidth="10" defaultRowHeight="11.25"/>
  <cols>
    <col min="1" max="1" width="87.28515625" style="2" customWidth="1"/>
    <col min="2" max="4" width="36.28515625" style="12" customWidth="1"/>
    <col min="5" max="16384" width="11.42578125" style="1"/>
  </cols>
  <sheetData>
    <row r="1" spans="1:4">
      <c r="A1" s="185"/>
      <c r="B1" s="185"/>
      <c r="C1" s="185"/>
      <c r="D1" s="185"/>
    </row>
    <row r="3" spans="1:4" ht="23.25">
      <c r="A3" s="183"/>
      <c r="B3" s="184"/>
      <c r="C3" s="184"/>
      <c r="D3" s="184"/>
    </row>
    <row r="4" spans="1:4" s="16" customFormat="1" ht="38.25" customHeight="1">
      <c r="A4" s="18" t="s">
        <v>0</v>
      </c>
      <c r="B4" s="96" t="s">
        <v>71</v>
      </c>
      <c r="C4" s="96" t="s">
        <v>81</v>
      </c>
      <c r="D4" s="96" t="s">
        <v>94</v>
      </c>
    </row>
    <row r="5" spans="1:4">
      <c r="A5" s="4" t="s">
        <v>1</v>
      </c>
      <c r="B5" s="11" t="s">
        <v>56</v>
      </c>
      <c r="C5" s="11" t="s">
        <v>63</v>
      </c>
      <c r="D5" s="11" t="s">
        <v>56</v>
      </c>
    </row>
    <row r="6" spans="1:4" ht="39" customHeight="1">
      <c r="A6" s="15" t="s">
        <v>12</v>
      </c>
      <c r="B6" s="11" t="s">
        <v>4</v>
      </c>
      <c r="C6" s="11" t="s">
        <v>46</v>
      </c>
      <c r="D6" s="11" t="s">
        <v>4</v>
      </c>
    </row>
    <row r="7" spans="1:4">
      <c r="A7" s="5" t="s">
        <v>8</v>
      </c>
      <c r="B7" s="11"/>
      <c r="C7" s="11"/>
      <c r="D7" s="11"/>
    </row>
    <row r="8" spans="1:4" ht="28.5" customHeight="1">
      <c r="A8" s="6" t="s">
        <v>13</v>
      </c>
      <c r="B8" s="11" t="s">
        <v>72</v>
      </c>
      <c r="C8" s="11" t="s">
        <v>82</v>
      </c>
      <c r="D8" s="11" t="s">
        <v>95</v>
      </c>
    </row>
    <row r="9" spans="1:4" ht="213" customHeight="1">
      <c r="A9" s="7" t="s">
        <v>14</v>
      </c>
      <c r="B9" s="11" t="s">
        <v>4</v>
      </c>
      <c r="C9" s="11" t="s">
        <v>215</v>
      </c>
      <c r="D9" s="11" t="s">
        <v>4</v>
      </c>
    </row>
    <row r="10" spans="1:4" ht="15">
      <c r="A10" s="71" t="s">
        <v>6</v>
      </c>
      <c r="B10" s="11" t="s">
        <v>73</v>
      </c>
      <c r="C10" s="11" t="s">
        <v>83</v>
      </c>
      <c r="D10" s="11" t="s">
        <v>96</v>
      </c>
    </row>
    <row r="11" spans="1:4">
      <c r="A11" s="5" t="s">
        <v>37</v>
      </c>
      <c r="B11" s="11" t="s">
        <v>5</v>
      </c>
      <c r="C11" s="11" t="s">
        <v>5</v>
      </c>
      <c r="D11" s="11" t="s">
        <v>5</v>
      </c>
    </row>
    <row r="12" spans="1:4">
      <c r="A12" s="5" t="s">
        <v>15</v>
      </c>
      <c r="B12" s="11" t="s">
        <v>5</v>
      </c>
      <c r="C12" s="11" t="s">
        <v>5</v>
      </c>
      <c r="D12" s="11" t="s">
        <v>5</v>
      </c>
    </row>
    <row r="13" spans="1:4" ht="45.75" customHeight="1">
      <c r="A13" s="8" t="s">
        <v>2</v>
      </c>
      <c r="B13" s="11" t="s">
        <v>5</v>
      </c>
      <c r="C13" s="11" t="s">
        <v>5</v>
      </c>
      <c r="D13" s="11" t="s">
        <v>5</v>
      </c>
    </row>
    <row r="14" spans="1:4" ht="16.5" customHeight="1">
      <c r="A14" s="5" t="s">
        <v>38</v>
      </c>
      <c r="B14" s="11" t="s">
        <v>5</v>
      </c>
      <c r="C14" s="11" t="s">
        <v>5</v>
      </c>
      <c r="D14" s="11" t="s">
        <v>5</v>
      </c>
    </row>
    <row r="15" spans="1:4" ht="24" customHeight="1">
      <c r="A15" s="8" t="s">
        <v>39</v>
      </c>
      <c r="B15" s="11" t="s">
        <v>5</v>
      </c>
      <c r="C15" s="11" t="s">
        <v>5</v>
      </c>
      <c r="D15" s="11" t="s">
        <v>5</v>
      </c>
    </row>
    <row r="16" spans="1:4">
      <c r="A16" s="5" t="s">
        <v>22</v>
      </c>
      <c r="B16" s="11" t="s">
        <v>5</v>
      </c>
      <c r="C16" s="11" t="s">
        <v>5</v>
      </c>
      <c r="D16" s="11" t="s">
        <v>5</v>
      </c>
    </row>
    <row r="17" spans="1:4" ht="300.75" customHeight="1">
      <c r="A17" s="8" t="s">
        <v>40</v>
      </c>
      <c r="B17" s="11" t="s">
        <v>5</v>
      </c>
      <c r="C17" s="11" t="s">
        <v>5</v>
      </c>
      <c r="D17" s="11" t="s">
        <v>5</v>
      </c>
    </row>
    <row r="18" spans="1:4" ht="14.25" customHeight="1">
      <c r="A18" s="32" t="s">
        <v>41</v>
      </c>
      <c r="B18" s="11"/>
      <c r="C18" s="11" t="s">
        <v>5</v>
      </c>
      <c r="D18" s="11" t="s">
        <v>5</v>
      </c>
    </row>
    <row r="19" spans="1:4" ht="14.25" customHeight="1">
      <c r="A19" s="32" t="s">
        <v>42</v>
      </c>
      <c r="B19" s="11" t="s">
        <v>60</v>
      </c>
      <c r="C19" s="11" t="s">
        <v>5</v>
      </c>
      <c r="D19" s="11" t="s">
        <v>5</v>
      </c>
    </row>
    <row r="20" spans="1:4" ht="14.25" customHeight="1">
      <c r="A20" s="33" t="s">
        <v>43</v>
      </c>
      <c r="B20" s="11" t="s">
        <v>60</v>
      </c>
      <c r="C20" s="11" t="s">
        <v>5</v>
      </c>
      <c r="D20" s="11" t="s">
        <v>5</v>
      </c>
    </row>
    <row r="21" spans="1:4" ht="21.75" customHeight="1">
      <c r="A21" s="6" t="s">
        <v>9</v>
      </c>
      <c r="B21" s="11" t="s">
        <v>74</v>
      </c>
      <c r="C21" s="11" t="s">
        <v>91</v>
      </c>
      <c r="D21" s="11" t="s">
        <v>97</v>
      </c>
    </row>
    <row r="22" spans="1:4" ht="409.5" customHeight="1">
      <c r="A22" s="7" t="s">
        <v>50</v>
      </c>
      <c r="B22" s="11" t="s">
        <v>4</v>
      </c>
      <c r="C22" s="11" t="s">
        <v>46</v>
      </c>
      <c r="D22" s="11" t="s">
        <v>4</v>
      </c>
    </row>
    <row r="23" spans="1:4" ht="22.5" customHeight="1">
      <c r="A23" s="5" t="s">
        <v>16</v>
      </c>
      <c r="B23" s="11" t="s">
        <v>75</v>
      </c>
      <c r="C23" s="11" t="s">
        <v>89</v>
      </c>
      <c r="D23" s="11" t="s">
        <v>59</v>
      </c>
    </row>
    <row r="24" spans="1:4" ht="45.75" customHeight="1">
      <c r="A24" s="8" t="s">
        <v>23</v>
      </c>
      <c r="B24" s="11" t="s">
        <v>4</v>
      </c>
      <c r="C24" s="11" t="s">
        <v>85</v>
      </c>
      <c r="D24" s="11" t="s">
        <v>4</v>
      </c>
    </row>
    <row r="25" spans="1:4" ht="21.75" customHeight="1">
      <c r="A25" s="5" t="s">
        <v>17</v>
      </c>
      <c r="B25" s="11" t="s">
        <v>76</v>
      </c>
      <c r="C25" s="11" t="s">
        <v>86</v>
      </c>
      <c r="D25" s="11" t="s">
        <v>98</v>
      </c>
    </row>
    <row r="26" spans="1:4" ht="69.75" customHeight="1">
      <c r="A26" s="8" t="s">
        <v>24</v>
      </c>
      <c r="B26" s="11" t="s">
        <v>4</v>
      </c>
      <c r="C26" s="11" t="s">
        <v>84</v>
      </c>
      <c r="D26" s="11" t="s">
        <v>4</v>
      </c>
    </row>
    <row r="27" spans="1:4" ht="15.75" customHeight="1">
      <c r="A27" s="6" t="s">
        <v>18</v>
      </c>
      <c r="B27" s="11" t="s">
        <v>77</v>
      </c>
      <c r="C27" s="11" t="s">
        <v>57</v>
      </c>
      <c r="D27" s="11" t="s">
        <v>99</v>
      </c>
    </row>
    <row r="28" spans="1:4" ht="82.5" customHeight="1">
      <c r="A28" s="8" t="s">
        <v>44</v>
      </c>
      <c r="B28" s="11" t="s">
        <v>4</v>
      </c>
      <c r="C28" s="11" t="s">
        <v>87</v>
      </c>
      <c r="D28" s="11" t="s">
        <v>4</v>
      </c>
    </row>
    <row r="29" spans="1:4">
      <c r="A29" s="9" t="s">
        <v>19</v>
      </c>
      <c r="B29" s="11" t="s">
        <v>78</v>
      </c>
      <c r="C29" s="11" t="s">
        <v>88</v>
      </c>
      <c r="D29" s="11" t="s">
        <v>100</v>
      </c>
    </row>
    <row r="30" spans="1:4" ht="20.25" customHeight="1">
      <c r="A30" s="8" t="s">
        <v>20</v>
      </c>
      <c r="B30" s="11" t="s">
        <v>4</v>
      </c>
      <c r="C30" s="62" t="s">
        <v>4</v>
      </c>
      <c r="D30" s="11" t="s">
        <v>4</v>
      </c>
    </row>
    <row r="31" spans="1:4" ht="13.5" customHeight="1">
      <c r="A31" s="59" t="s">
        <v>51</v>
      </c>
      <c r="B31" s="19" t="s">
        <v>62</v>
      </c>
      <c r="C31" s="19" t="s">
        <v>92</v>
      </c>
      <c r="D31" s="19" t="s">
        <v>101</v>
      </c>
    </row>
    <row r="32" spans="1:4" ht="36.75" customHeight="1">
      <c r="A32" s="65" t="s">
        <v>52</v>
      </c>
      <c r="B32" s="66" t="s">
        <v>4</v>
      </c>
      <c r="C32" s="66" t="s">
        <v>4</v>
      </c>
      <c r="D32" s="66" t="s">
        <v>4</v>
      </c>
    </row>
    <row r="33" spans="1:4" s="69" customFormat="1">
      <c r="A33" s="33" t="s">
        <v>54</v>
      </c>
      <c r="B33" s="68" t="s">
        <v>79</v>
      </c>
      <c r="C33" s="68" t="s">
        <v>90</v>
      </c>
      <c r="D33" s="68" t="s">
        <v>102</v>
      </c>
    </row>
    <row r="34" spans="1:4" s="69" customFormat="1" ht="33.75">
      <c r="A34" s="61" t="s">
        <v>53</v>
      </c>
      <c r="B34" s="68" t="s">
        <v>4</v>
      </c>
      <c r="C34" s="68" t="s">
        <v>4</v>
      </c>
      <c r="D34" s="68" t="s">
        <v>4</v>
      </c>
    </row>
    <row r="35" spans="1:4" ht="14.25" customHeight="1">
      <c r="A35" s="59" t="s">
        <v>55</v>
      </c>
      <c r="B35" s="67" t="s">
        <v>56</v>
      </c>
      <c r="C35" s="67" t="s">
        <v>56</v>
      </c>
      <c r="D35" s="67" t="s">
        <v>56</v>
      </c>
    </row>
    <row r="36" spans="1:4" ht="66.75" customHeight="1">
      <c r="A36" s="8" t="s">
        <v>45</v>
      </c>
      <c r="B36" s="19" t="s">
        <v>61</v>
      </c>
      <c r="C36" s="19" t="s">
        <v>61</v>
      </c>
      <c r="D36" s="19" t="s">
        <v>61</v>
      </c>
    </row>
    <row r="37" spans="1:4" ht="18.75" customHeight="1">
      <c r="A37" s="60" t="s">
        <v>10</v>
      </c>
      <c r="B37" s="11" t="s">
        <v>58</v>
      </c>
      <c r="C37" s="11" t="s">
        <v>58</v>
      </c>
      <c r="D37" s="11" t="s">
        <v>58</v>
      </c>
    </row>
    <row r="38" spans="1:4" ht="54" customHeight="1">
      <c r="A38" s="7" t="s">
        <v>3</v>
      </c>
      <c r="B38" s="11" t="s">
        <v>4</v>
      </c>
      <c r="C38" s="11" t="s">
        <v>46</v>
      </c>
      <c r="D38" s="11" t="s">
        <v>4</v>
      </c>
    </row>
    <row r="39" spans="1:4" ht="17.25" customHeight="1">
      <c r="A39" s="6" t="s">
        <v>21</v>
      </c>
      <c r="B39" s="11" t="s">
        <v>80</v>
      </c>
      <c r="C39" s="11" t="s">
        <v>64</v>
      </c>
      <c r="D39" s="11" t="s">
        <v>103</v>
      </c>
    </row>
    <row r="40" spans="1:4" ht="198" customHeight="1">
      <c r="A40" s="10" t="s">
        <v>93</v>
      </c>
      <c r="B40" s="11" t="s">
        <v>4</v>
      </c>
      <c r="C40" s="94" t="s">
        <v>222</v>
      </c>
      <c r="D40" s="11" t="s">
        <v>217</v>
      </c>
    </row>
    <row r="41" spans="1:4" ht="22.5" customHeight="1">
      <c r="A41" s="13" t="s">
        <v>7</v>
      </c>
      <c r="B41" s="70" t="s">
        <v>4</v>
      </c>
      <c r="C41" s="95" t="s">
        <v>216</v>
      </c>
      <c r="D41" s="223" t="s">
        <v>4</v>
      </c>
    </row>
    <row r="42" spans="1:4">
      <c r="A42" s="3"/>
      <c r="B42" s="14"/>
      <c r="C42" s="14"/>
      <c r="D42" s="14"/>
    </row>
  </sheetData>
  <mergeCells count="2">
    <mergeCell ref="A3:D3"/>
    <mergeCell ref="A1:D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0" workbookViewId="0">
      <selection activeCell="J20" sqref="J20"/>
    </sheetView>
  </sheetViews>
  <sheetFormatPr baseColWidth="10" defaultRowHeight="15"/>
  <cols>
    <col min="2" max="2" width="15.7109375" customWidth="1"/>
    <col min="3" max="3" width="16.7109375" customWidth="1"/>
    <col min="4" max="4" width="19.7109375" customWidth="1"/>
    <col min="5" max="5" width="25.5703125" customWidth="1"/>
  </cols>
  <sheetData>
    <row r="1" spans="1:5" ht="51.75" customHeight="1">
      <c r="A1" s="186" t="s">
        <v>200</v>
      </c>
      <c r="B1" s="187"/>
      <c r="C1" s="187"/>
      <c r="D1" s="187"/>
      <c r="E1" s="187"/>
    </row>
    <row r="2" spans="1:5" ht="89.25" customHeight="1">
      <c r="A2" s="188" t="s">
        <v>201</v>
      </c>
      <c r="B2" s="188"/>
      <c r="C2" s="188"/>
      <c r="D2" s="188"/>
      <c r="E2" s="188"/>
    </row>
    <row r="4" spans="1:5">
      <c r="A4" s="171" t="s">
        <v>202</v>
      </c>
      <c r="B4" s="132"/>
      <c r="C4" s="132"/>
      <c r="D4" s="132"/>
      <c r="E4" s="132"/>
    </row>
    <row r="5" spans="1:5">
      <c r="A5" s="171" t="s">
        <v>203</v>
      </c>
      <c r="B5" s="132"/>
      <c r="C5" s="132"/>
      <c r="D5" s="132"/>
      <c r="E5" s="132"/>
    </row>
    <row r="6" spans="1:5">
      <c r="A6" s="171"/>
      <c r="B6" s="132"/>
      <c r="C6" s="132"/>
      <c r="D6" s="132"/>
      <c r="E6" s="132"/>
    </row>
    <row r="7" spans="1:5">
      <c r="A7" s="171" t="s">
        <v>204</v>
      </c>
      <c r="B7" s="132"/>
      <c r="C7" s="132"/>
      <c r="D7" s="132"/>
      <c r="E7" s="132"/>
    </row>
    <row r="8" spans="1:5">
      <c r="A8" s="171" t="s">
        <v>205</v>
      </c>
      <c r="B8" s="132"/>
      <c r="C8" s="132"/>
      <c r="D8" s="132"/>
      <c r="E8" s="132"/>
    </row>
    <row r="9" spans="1:5">
      <c r="A9" s="171" t="s">
        <v>206</v>
      </c>
      <c r="B9" s="132"/>
      <c r="C9" s="132"/>
      <c r="D9" s="132"/>
      <c r="E9" s="132"/>
    </row>
    <row r="10" spans="1:5">
      <c r="A10" s="172"/>
      <c r="B10" s="131"/>
      <c r="C10" s="131"/>
      <c r="D10" s="131"/>
      <c r="E10" s="131"/>
    </row>
    <row r="11" spans="1:5">
      <c r="A11" s="131"/>
      <c r="B11" s="131"/>
      <c r="C11" s="131"/>
      <c r="D11" s="131"/>
      <c r="E11" s="131"/>
    </row>
    <row r="12" spans="1:5" ht="22.5">
      <c r="A12" s="131"/>
      <c r="B12" s="173" t="s">
        <v>207</v>
      </c>
      <c r="C12" s="174" t="s">
        <v>208</v>
      </c>
      <c r="D12" s="175" t="s">
        <v>160</v>
      </c>
      <c r="E12" s="175" t="s">
        <v>209</v>
      </c>
    </row>
    <row r="13" spans="1:5">
      <c r="A13" s="131"/>
      <c r="B13" s="176" t="s">
        <v>210</v>
      </c>
      <c r="C13" s="177">
        <v>4312400</v>
      </c>
      <c r="D13" s="178">
        <v>2461000</v>
      </c>
      <c r="E13" s="178">
        <v>3980000</v>
      </c>
    </row>
    <row r="14" spans="1:5">
      <c r="A14" s="131"/>
      <c r="B14" s="179" t="s">
        <v>211</v>
      </c>
      <c r="C14" s="180" t="s">
        <v>212</v>
      </c>
      <c r="D14" s="181" t="s">
        <v>213</v>
      </c>
      <c r="E14" s="182" t="s">
        <v>214</v>
      </c>
    </row>
    <row r="15" spans="1:5">
      <c r="A15" s="131"/>
      <c r="B15" s="131"/>
      <c r="C15" s="131"/>
      <c r="D15" s="131"/>
      <c r="E15" s="131"/>
    </row>
  </sheetData>
  <mergeCells count="2">
    <mergeCell ref="A1:E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opLeftCell="A13" zoomScale="80" zoomScaleNormal="80" workbookViewId="0">
      <selection activeCell="I8" sqref="I8"/>
    </sheetView>
  </sheetViews>
  <sheetFormatPr baseColWidth="10" defaultRowHeight="14.25"/>
  <cols>
    <col min="1" max="1" width="8.5703125" style="20" customWidth="1"/>
    <col min="2" max="2" width="5" style="20" customWidth="1"/>
    <col min="3" max="3" width="32.42578125" style="20" customWidth="1"/>
    <col min="4" max="4" width="26.85546875" style="20" customWidth="1"/>
    <col min="5" max="5" width="48" style="20" customWidth="1"/>
    <col min="6" max="6" width="43.7109375" style="20" customWidth="1"/>
    <col min="7" max="7" width="32.5703125" style="20" customWidth="1"/>
    <col min="8" max="8" width="29.28515625" style="20" customWidth="1"/>
    <col min="9" max="9" width="21.5703125" style="21" customWidth="1"/>
    <col min="10" max="10" width="23.7109375" style="20" customWidth="1"/>
    <col min="11" max="11" width="40.5703125" style="20" customWidth="1"/>
    <col min="12" max="12" width="23.7109375" style="20" customWidth="1"/>
    <col min="13" max="13" width="19.85546875" style="20" customWidth="1"/>
    <col min="14" max="14" width="17.42578125" style="20" customWidth="1"/>
    <col min="15" max="257" width="11.42578125" style="20"/>
    <col min="258" max="258" width="5.42578125" style="20" customWidth="1"/>
    <col min="259" max="259" width="5" style="20" customWidth="1"/>
    <col min="260" max="261" width="17.28515625" style="20" customWidth="1"/>
    <col min="262" max="262" width="15.7109375" style="20" customWidth="1"/>
    <col min="263" max="263" width="41.42578125" style="20" customWidth="1"/>
    <col min="264" max="264" width="21.7109375" style="20" customWidth="1"/>
    <col min="265" max="265" width="18.42578125" style="20" customWidth="1"/>
    <col min="266" max="266" width="19.28515625" style="20" customWidth="1"/>
    <col min="267" max="267" width="20.42578125" style="20" customWidth="1"/>
    <col min="268" max="513" width="11.42578125" style="20"/>
    <col min="514" max="514" width="5.42578125" style="20" customWidth="1"/>
    <col min="515" max="515" width="5" style="20" customWidth="1"/>
    <col min="516" max="517" width="17.28515625" style="20" customWidth="1"/>
    <col min="518" max="518" width="15.7109375" style="20" customWidth="1"/>
    <col min="519" max="519" width="41.42578125" style="20" customWidth="1"/>
    <col min="520" max="520" width="21.7109375" style="20" customWidth="1"/>
    <col min="521" max="521" width="18.42578125" style="20" customWidth="1"/>
    <col min="522" max="522" width="19.28515625" style="20" customWidth="1"/>
    <col min="523" max="523" width="20.42578125" style="20" customWidth="1"/>
    <col min="524" max="769" width="11.42578125" style="20"/>
    <col min="770" max="770" width="5.42578125" style="20" customWidth="1"/>
    <col min="771" max="771" width="5" style="20" customWidth="1"/>
    <col min="772" max="773" width="17.28515625" style="20" customWidth="1"/>
    <col min="774" max="774" width="15.7109375" style="20" customWidth="1"/>
    <col min="775" max="775" width="41.42578125" style="20" customWidth="1"/>
    <col min="776" max="776" width="21.7109375" style="20" customWidth="1"/>
    <col min="777" max="777" width="18.42578125" style="20" customWidth="1"/>
    <col min="778" max="778" width="19.28515625" style="20" customWidth="1"/>
    <col min="779" max="779" width="20.42578125" style="20" customWidth="1"/>
    <col min="780" max="1025" width="11.42578125" style="20"/>
    <col min="1026" max="1026" width="5.42578125" style="20" customWidth="1"/>
    <col min="1027" max="1027" width="5" style="20" customWidth="1"/>
    <col min="1028" max="1029" width="17.28515625" style="20" customWidth="1"/>
    <col min="1030" max="1030" width="15.7109375" style="20" customWidth="1"/>
    <col min="1031" max="1031" width="41.42578125" style="20" customWidth="1"/>
    <col min="1032" max="1032" width="21.7109375" style="20" customWidth="1"/>
    <col min="1033" max="1033" width="18.42578125" style="20" customWidth="1"/>
    <col min="1034" max="1034" width="19.28515625" style="20" customWidth="1"/>
    <col min="1035" max="1035" width="20.42578125" style="20" customWidth="1"/>
    <col min="1036" max="1281" width="11.42578125" style="20"/>
    <col min="1282" max="1282" width="5.42578125" style="20" customWidth="1"/>
    <col min="1283" max="1283" width="5" style="20" customWidth="1"/>
    <col min="1284" max="1285" width="17.28515625" style="20" customWidth="1"/>
    <col min="1286" max="1286" width="15.7109375" style="20" customWidth="1"/>
    <col min="1287" max="1287" width="41.42578125" style="20" customWidth="1"/>
    <col min="1288" max="1288" width="21.7109375" style="20" customWidth="1"/>
    <col min="1289" max="1289" width="18.42578125" style="20" customWidth="1"/>
    <col min="1290" max="1290" width="19.28515625" style="20" customWidth="1"/>
    <col min="1291" max="1291" width="20.42578125" style="20" customWidth="1"/>
    <col min="1292" max="1537" width="11.42578125" style="20"/>
    <col min="1538" max="1538" width="5.42578125" style="20" customWidth="1"/>
    <col min="1539" max="1539" width="5" style="20" customWidth="1"/>
    <col min="1540" max="1541" width="17.28515625" style="20" customWidth="1"/>
    <col min="1542" max="1542" width="15.7109375" style="20" customWidth="1"/>
    <col min="1543" max="1543" width="41.42578125" style="20" customWidth="1"/>
    <col min="1544" max="1544" width="21.7109375" style="20" customWidth="1"/>
    <col min="1545" max="1545" width="18.42578125" style="20" customWidth="1"/>
    <col min="1546" max="1546" width="19.28515625" style="20" customWidth="1"/>
    <col min="1547" max="1547" width="20.42578125" style="20" customWidth="1"/>
    <col min="1548" max="1793" width="11.42578125" style="20"/>
    <col min="1794" max="1794" width="5.42578125" style="20" customWidth="1"/>
    <col min="1795" max="1795" width="5" style="20" customWidth="1"/>
    <col min="1796" max="1797" width="17.28515625" style="20" customWidth="1"/>
    <col min="1798" max="1798" width="15.7109375" style="20" customWidth="1"/>
    <col min="1799" max="1799" width="41.42578125" style="20" customWidth="1"/>
    <col min="1800" max="1800" width="21.7109375" style="20" customWidth="1"/>
    <col min="1801" max="1801" width="18.42578125" style="20" customWidth="1"/>
    <col min="1802" max="1802" width="19.28515625" style="20" customWidth="1"/>
    <col min="1803" max="1803" width="20.42578125" style="20" customWidth="1"/>
    <col min="1804" max="2049" width="11.42578125" style="20"/>
    <col min="2050" max="2050" width="5.42578125" style="20" customWidth="1"/>
    <col min="2051" max="2051" width="5" style="20" customWidth="1"/>
    <col min="2052" max="2053" width="17.28515625" style="20" customWidth="1"/>
    <col min="2054" max="2054" width="15.7109375" style="20" customWidth="1"/>
    <col min="2055" max="2055" width="41.42578125" style="20" customWidth="1"/>
    <col min="2056" max="2056" width="21.7109375" style="20" customWidth="1"/>
    <col min="2057" max="2057" width="18.42578125" style="20" customWidth="1"/>
    <col min="2058" max="2058" width="19.28515625" style="20" customWidth="1"/>
    <col min="2059" max="2059" width="20.42578125" style="20" customWidth="1"/>
    <col min="2060" max="2305" width="11.42578125" style="20"/>
    <col min="2306" max="2306" width="5.42578125" style="20" customWidth="1"/>
    <col min="2307" max="2307" width="5" style="20" customWidth="1"/>
    <col min="2308" max="2309" width="17.28515625" style="20" customWidth="1"/>
    <col min="2310" max="2310" width="15.7109375" style="20" customWidth="1"/>
    <col min="2311" max="2311" width="41.42578125" style="20" customWidth="1"/>
    <col min="2312" max="2312" width="21.7109375" style="20" customWidth="1"/>
    <col min="2313" max="2313" width="18.42578125" style="20" customWidth="1"/>
    <col min="2314" max="2314" width="19.28515625" style="20" customWidth="1"/>
    <col min="2315" max="2315" width="20.42578125" style="20" customWidth="1"/>
    <col min="2316" max="2561" width="11.42578125" style="20"/>
    <col min="2562" max="2562" width="5.42578125" style="20" customWidth="1"/>
    <col min="2563" max="2563" width="5" style="20" customWidth="1"/>
    <col min="2564" max="2565" width="17.28515625" style="20" customWidth="1"/>
    <col min="2566" max="2566" width="15.7109375" style="20" customWidth="1"/>
    <col min="2567" max="2567" width="41.42578125" style="20" customWidth="1"/>
    <col min="2568" max="2568" width="21.7109375" style="20" customWidth="1"/>
    <col min="2569" max="2569" width="18.42578125" style="20" customWidth="1"/>
    <col min="2570" max="2570" width="19.28515625" style="20" customWidth="1"/>
    <col min="2571" max="2571" width="20.42578125" style="20" customWidth="1"/>
    <col min="2572" max="2817" width="11.42578125" style="20"/>
    <col min="2818" max="2818" width="5.42578125" style="20" customWidth="1"/>
    <col min="2819" max="2819" width="5" style="20" customWidth="1"/>
    <col min="2820" max="2821" width="17.28515625" style="20" customWidth="1"/>
    <col min="2822" max="2822" width="15.7109375" style="20" customWidth="1"/>
    <col min="2823" max="2823" width="41.42578125" style="20" customWidth="1"/>
    <col min="2824" max="2824" width="21.7109375" style="20" customWidth="1"/>
    <col min="2825" max="2825" width="18.42578125" style="20" customWidth="1"/>
    <col min="2826" max="2826" width="19.28515625" style="20" customWidth="1"/>
    <col min="2827" max="2827" width="20.42578125" style="20" customWidth="1"/>
    <col min="2828" max="3073" width="11.42578125" style="20"/>
    <col min="3074" max="3074" width="5.42578125" style="20" customWidth="1"/>
    <col min="3075" max="3075" width="5" style="20" customWidth="1"/>
    <col min="3076" max="3077" width="17.28515625" style="20" customWidth="1"/>
    <col min="3078" max="3078" width="15.7109375" style="20" customWidth="1"/>
    <col min="3079" max="3079" width="41.42578125" style="20" customWidth="1"/>
    <col min="3080" max="3080" width="21.7109375" style="20" customWidth="1"/>
    <col min="3081" max="3081" width="18.42578125" style="20" customWidth="1"/>
    <col min="3082" max="3082" width="19.28515625" style="20" customWidth="1"/>
    <col min="3083" max="3083" width="20.42578125" style="20" customWidth="1"/>
    <col min="3084" max="3329" width="11.42578125" style="20"/>
    <col min="3330" max="3330" width="5.42578125" style="20" customWidth="1"/>
    <col min="3331" max="3331" width="5" style="20" customWidth="1"/>
    <col min="3332" max="3333" width="17.28515625" style="20" customWidth="1"/>
    <col min="3334" max="3334" width="15.7109375" style="20" customWidth="1"/>
    <col min="3335" max="3335" width="41.42578125" style="20" customWidth="1"/>
    <col min="3336" max="3336" width="21.7109375" style="20" customWidth="1"/>
    <col min="3337" max="3337" width="18.42578125" style="20" customWidth="1"/>
    <col min="3338" max="3338" width="19.28515625" style="20" customWidth="1"/>
    <col min="3339" max="3339" width="20.42578125" style="20" customWidth="1"/>
    <col min="3340" max="3585" width="11.42578125" style="20"/>
    <col min="3586" max="3586" width="5.42578125" style="20" customWidth="1"/>
    <col min="3587" max="3587" width="5" style="20" customWidth="1"/>
    <col min="3588" max="3589" width="17.28515625" style="20" customWidth="1"/>
    <col min="3590" max="3590" width="15.7109375" style="20" customWidth="1"/>
    <col min="3591" max="3591" width="41.42578125" style="20" customWidth="1"/>
    <col min="3592" max="3592" width="21.7109375" style="20" customWidth="1"/>
    <col min="3593" max="3593" width="18.42578125" style="20" customWidth="1"/>
    <col min="3594" max="3594" width="19.28515625" style="20" customWidth="1"/>
    <col min="3595" max="3595" width="20.42578125" style="20" customWidth="1"/>
    <col min="3596" max="3841" width="11.42578125" style="20"/>
    <col min="3842" max="3842" width="5.42578125" style="20" customWidth="1"/>
    <col min="3843" max="3843" width="5" style="20" customWidth="1"/>
    <col min="3844" max="3845" width="17.28515625" style="20" customWidth="1"/>
    <col min="3846" max="3846" width="15.7109375" style="20" customWidth="1"/>
    <col min="3847" max="3847" width="41.42578125" style="20" customWidth="1"/>
    <col min="3848" max="3848" width="21.7109375" style="20" customWidth="1"/>
    <col min="3849" max="3849" width="18.42578125" style="20" customWidth="1"/>
    <col min="3850" max="3850" width="19.28515625" style="20" customWidth="1"/>
    <col min="3851" max="3851" width="20.42578125" style="20" customWidth="1"/>
    <col min="3852" max="4097" width="11.42578125" style="20"/>
    <col min="4098" max="4098" width="5.42578125" style="20" customWidth="1"/>
    <col min="4099" max="4099" width="5" style="20" customWidth="1"/>
    <col min="4100" max="4101" width="17.28515625" style="20" customWidth="1"/>
    <col min="4102" max="4102" width="15.7109375" style="20" customWidth="1"/>
    <col min="4103" max="4103" width="41.42578125" style="20" customWidth="1"/>
    <col min="4104" max="4104" width="21.7109375" style="20" customWidth="1"/>
    <col min="4105" max="4105" width="18.42578125" style="20" customWidth="1"/>
    <col min="4106" max="4106" width="19.28515625" style="20" customWidth="1"/>
    <col min="4107" max="4107" width="20.42578125" style="20" customWidth="1"/>
    <col min="4108" max="4353" width="11.42578125" style="20"/>
    <col min="4354" max="4354" width="5.42578125" style="20" customWidth="1"/>
    <col min="4355" max="4355" width="5" style="20" customWidth="1"/>
    <col min="4356" max="4357" width="17.28515625" style="20" customWidth="1"/>
    <col min="4358" max="4358" width="15.7109375" style="20" customWidth="1"/>
    <col min="4359" max="4359" width="41.42578125" style="20" customWidth="1"/>
    <col min="4360" max="4360" width="21.7109375" style="20" customWidth="1"/>
    <col min="4361" max="4361" width="18.42578125" style="20" customWidth="1"/>
    <col min="4362" max="4362" width="19.28515625" style="20" customWidth="1"/>
    <col min="4363" max="4363" width="20.42578125" style="20" customWidth="1"/>
    <col min="4364" max="4609" width="11.42578125" style="20"/>
    <col min="4610" max="4610" width="5.42578125" style="20" customWidth="1"/>
    <col min="4611" max="4611" width="5" style="20" customWidth="1"/>
    <col min="4612" max="4613" width="17.28515625" style="20" customWidth="1"/>
    <col min="4614" max="4614" width="15.7109375" style="20" customWidth="1"/>
    <col min="4615" max="4615" width="41.42578125" style="20" customWidth="1"/>
    <col min="4616" max="4616" width="21.7109375" style="20" customWidth="1"/>
    <col min="4617" max="4617" width="18.42578125" style="20" customWidth="1"/>
    <col min="4618" max="4618" width="19.28515625" style="20" customWidth="1"/>
    <col min="4619" max="4619" width="20.42578125" style="20" customWidth="1"/>
    <col min="4620" max="4865" width="11.42578125" style="20"/>
    <col min="4866" max="4866" width="5.42578125" style="20" customWidth="1"/>
    <col min="4867" max="4867" width="5" style="20" customWidth="1"/>
    <col min="4868" max="4869" width="17.28515625" style="20" customWidth="1"/>
    <col min="4870" max="4870" width="15.7109375" style="20" customWidth="1"/>
    <col min="4871" max="4871" width="41.42578125" style="20" customWidth="1"/>
    <col min="4872" max="4872" width="21.7109375" style="20" customWidth="1"/>
    <col min="4873" max="4873" width="18.42578125" style="20" customWidth="1"/>
    <col min="4874" max="4874" width="19.28515625" style="20" customWidth="1"/>
    <col min="4875" max="4875" width="20.42578125" style="20" customWidth="1"/>
    <col min="4876" max="5121" width="11.42578125" style="20"/>
    <col min="5122" max="5122" width="5.42578125" style="20" customWidth="1"/>
    <col min="5123" max="5123" width="5" style="20" customWidth="1"/>
    <col min="5124" max="5125" width="17.28515625" style="20" customWidth="1"/>
    <col min="5126" max="5126" width="15.7109375" style="20" customWidth="1"/>
    <col min="5127" max="5127" width="41.42578125" style="20" customWidth="1"/>
    <col min="5128" max="5128" width="21.7109375" style="20" customWidth="1"/>
    <col min="5129" max="5129" width="18.42578125" style="20" customWidth="1"/>
    <col min="5130" max="5130" width="19.28515625" style="20" customWidth="1"/>
    <col min="5131" max="5131" width="20.42578125" style="20" customWidth="1"/>
    <col min="5132" max="5377" width="11.42578125" style="20"/>
    <col min="5378" max="5378" width="5.42578125" style="20" customWidth="1"/>
    <col min="5379" max="5379" width="5" style="20" customWidth="1"/>
    <col min="5380" max="5381" width="17.28515625" style="20" customWidth="1"/>
    <col min="5382" max="5382" width="15.7109375" style="20" customWidth="1"/>
    <col min="5383" max="5383" width="41.42578125" style="20" customWidth="1"/>
    <col min="5384" max="5384" width="21.7109375" style="20" customWidth="1"/>
    <col min="5385" max="5385" width="18.42578125" style="20" customWidth="1"/>
    <col min="5386" max="5386" width="19.28515625" style="20" customWidth="1"/>
    <col min="5387" max="5387" width="20.42578125" style="20" customWidth="1"/>
    <col min="5388" max="5633" width="11.42578125" style="20"/>
    <col min="5634" max="5634" width="5.42578125" style="20" customWidth="1"/>
    <col min="5635" max="5635" width="5" style="20" customWidth="1"/>
    <col min="5636" max="5637" width="17.28515625" style="20" customWidth="1"/>
    <col min="5638" max="5638" width="15.7109375" style="20" customWidth="1"/>
    <col min="5639" max="5639" width="41.42578125" style="20" customWidth="1"/>
    <col min="5640" max="5640" width="21.7109375" style="20" customWidth="1"/>
    <col min="5641" max="5641" width="18.42578125" style="20" customWidth="1"/>
    <col min="5642" max="5642" width="19.28515625" style="20" customWidth="1"/>
    <col min="5643" max="5643" width="20.42578125" style="20" customWidth="1"/>
    <col min="5644" max="5889" width="11.42578125" style="20"/>
    <col min="5890" max="5890" width="5.42578125" style="20" customWidth="1"/>
    <col min="5891" max="5891" width="5" style="20" customWidth="1"/>
    <col min="5892" max="5893" width="17.28515625" style="20" customWidth="1"/>
    <col min="5894" max="5894" width="15.7109375" style="20" customWidth="1"/>
    <col min="5895" max="5895" width="41.42578125" style="20" customWidth="1"/>
    <col min="5896" max="5896" width="21.7109375" style="20" customWidth="1"/>
    <col min="5897" max="5897" width="18.42578125" style="20" customWidth="1"/>
    <col min="5898" max="5898" width="19.28515625" style="20" customWidth="1"/>
    <col min="5899" max="5899" width="20.42578125" style="20" customWidth="1"/>
    <col min="5900" max="6145" width="11.42578125" style="20"/>
    <col min="6146" max="6146" width="5.42578125" style="20" customWidth="1"/>
    <col min="6147" max="6147" width="5" style="20" customWidth="1"/>
    <col min="6148" max="6149" width="17.28515625" style="20" customWidth="1"/>
    <col min="6150" max="6150" width="15.7109375" style="20" customWidth="1"/>
    <col min="6151" max="6151" width="41.42578125" style="20" customWidth="1"/>
    <col min="6152" max="6152" width="21.7109375" style="20" customWidth="1"/>
    <col min="6153" max="6153" width="18.42578125" style="20" customWidth="1"/>
    <col min="6154" max="6154" width="19.28515625" style="20" customWidth="1"/>
    <col min="6155" max="6155" width="20.42578125" style="20" customWidth="1"/>
    <col min="6156" max="6401" width="11.42578125" style="20"/>
    <col min="6402" max="6402" width="5.42578125" style="20" customWidth="1"/>
    <col min="6403" max="6403" width="5" style="20" customWidth="1"/>
    <col min="6404" max="6405" width="17.28515625" style="20" customWidth="1"/>
    <col min="6406" max="6406" width="15.7109375" style="20" customWidth="1"/>
    <col min="6407" max="6407" width="41.42578125" style="20" customWidth="1"/>
    <col min="6408" max="6408" width="21.7109375" style="20" customWidth="1"/>
    <col min="6409" max="6409" width="18.42578125" style="20" customWidth="1"/>
    <col min="6410" max="6410" width="19.28515625" style="20" customWidth="1"/>
    <col min="6411" max="6411" width="20.42578125" style="20" customWidth="1"/>
    <col min="6412" max="6657" width="11.42578125" style="20"/>
    <col min="6658" max="6658" width="5.42578125" style="20" customWidth="1"/>
    <col min="6659" max="6659" width="5" style="20" customWidth="1"/>
    <col min="6660" max="6661" width="17.28515625" style="20" customWidth="1"/>
    <col min="6662" max="6662" width="15.7109375" style="20" customWidth="1"/>
    <col min="6663" max="6663" width="41.42578125" style="20" customWidth="1"/>
    <col min="6664" max="6664" width="21.7109375" style="20" customWidth="1"/>
    <col min="6665" max="6665" width="18.42578125" style="20" customWidth="1"/>
    <col min="6666" max="6666" width="19.28515625" style="20" customWidth="1"/>
    <col min="6667" max="6667" width="20.42578125" style="20" customWidth="1"/>
    <col min="6668" max="6913" width="11.42578125" style="20"/>
    <col min="6914" max="6914" width="5.42578125" style="20" customWidth="1"/>
    <col min="6915" max="6915" width="5" style="20" customWidth="1"/>
    <col min="6916" max="6917" width="17.28515625" style="20" customWidth="1"/>
    <col min="6918" max="6918" width="15.7109375" style="20" customWidth="1"/>
    <col min="6919" max="6919" width="41.42578125" style="20" customWidth="1"/>
    <col min="6920" max="6920" width="21.7109375" style="20" customWidth="1"/>
    <col min="6921" max="6921" width="18.42578125" style="20" customWidth="1"/>
    <col min="6922" max="6922" width="19.28515625" style="20" customWidth="1"/>
    <col min="6923" max="6923" width="20.42578125" style="20" customWidth="1"/>
    <col min="6924" max="7169" width="11.42578125" style="20"/>
    <col min="7170" max="7170" width="5.42578125" style="20" customWidth="1"/>
    <col min="7171" max="7171" width="5" style="20" customWidth="1"/>
    <col min="7172" max="7173" width="17.28515625" style="20" customWidth="1"/>
    <col min="7174" max="7174" width="15.7109375" style="20" customWidth="1"/>
    <col min="7175" max="7175" width="41.42578125" style="20" customWidth="1"/>
    <col min="7176" max="7176" width="21.7109375" style="20" customWidth="1"/>
    <col min="7177" max="7177" width="18.42578125" style="20" customWidth="1"/>
    <col min="7178" max="7178" width="19.28515625" style="20" customWidth="1"/>
    <col min="7179" max="7179" width="20.42578125" style="20" customWidth="1"/>
    <col min="7180" max="7425" width="11.42578125" style="20"/>
    <col min="7426" max="7426" width="5.42578125" style="20" customWidth="1"/>
    <col min="7427" max="7427" width="5" style="20" customWidth="1"/>
    <col min="7428" max="7429" width="17.28515625" style="20" customWidth="1"/>
    <col min="7430" max="7430" width="15.7109375" style="20" customWidth="1"/>
    <col min="7431" max="7431" width="41.42578125" style="20" customWidth="1"/>
    <col min="7432" max="7432" width="21.7109375" style="20" customWidth="1"/>
    <col min="7433" max="7433" width="18.42578125" style="20" customWidth="1"/>
    <col min="7434" max="7434" width="19.28515625" style="20" customWidth="1"/>
    <col min="7435" max="7435" width="20.42578125" style="20" customWidth="1"/>
    <col min="7436" max="7681" width="11.42578125" style="20"/>
    <col min="7682" max="7682" width="5.42578125" style="20" customWidth="1"/>
    <col min="7683" max="7683" width="5" style="20" customWidth="1"/>
    <col min="7684" max="7685" width="17.28515625" style="20" customWidth="1"/>
    <col min="7686" max="7686" width="15.7109375" style="20" customWidth="1"/>
    <col min="7687" max="7687" width="41.42578125" style="20" customWidth="1"/>
    <col min="7688" max="7688" width="21.7109375" style="20" customWidth="1"/>
    <col min="7689" max="7689" width="18.42578125" style="20" customWidth="1"/>
    <col min="7690" max="7690" width="19.28515625" style="20" customWidth="1"/>
    <col min="7691" max="7691" width="20.42578125" style="20" customWidth="1"/>
    <col min="7692" max="7937" width="11.42578125" style="20"/>
    <col min="7938" max="7938" width="5.42578125" style="20" customWidth="1"/>
    <col min="7939" max="7939" width="5" style="20" customWidth="1"/>
    <col min="7940" max="7941" width="17.28515625" style="20" customWidth="1"/>
    <col min="7942" max="7942" width="15.7109375" style="20" customWidth="1"/>
    <col min="7943" max="7943" width="41.42578125" style="20" customWidth="1"/>
    <col min="7944" max="7944" width="21.7109375" style="20" customWidth="1"/>
    <col min="7945" max="7945" width="18.42578125" style="20" customWidth="1"/>
    <col min="7946" max="7946" width="19.28515625" style="20" customWidth="1"/>
    <col min="7947" max="7947" width="20.42578125" style="20" customWidth="1"/>
    <col min="7948" max="8193" width="11.42578125" style="20"/>
    <col min="8194" max="8194" width="5.42578125" style="20" customWidth="1"/>
    <col min="8195" max="8195" width="5" style="20" customWidth="1"/>
    <col min="8196" max="8197" width="17.28515625" style="20" customWidth="1"/>
    <col min="8198" max="8198" width="15.7109375" style="20" customWidth="1"/>
    <col min="8199" max="8199" width="41.42578125" style="20" customWidth="1"/>
    <col min="8200" max="8200" width="21.7109375" style="20" customWidth="1"/>
    <col min="8201" max="8201" width="18.42578125" style="20" customWidth="1"/>
    <col min="8202" max="8202" width="19.28515625" style="20" customWidth="1"/>
    <col min="8203" max="8203" width="20.42578125" style="20" customWidth="1"/>
    <col min="8204" max="8449" width="11.42578125" style="20"/>
    <col min="8450" max="8450" width="5.42578125" style="20" customWidth="1"/>
    <col min="8451" max="8451" width="5" style="20" customWidth="1"/>
    <col min="8452" max="8453" width="17.28515625" style="20" customWidth="1"/>
    <col min="8454" max="8454" width="15.7109375" style="20" customWidth="1"/>
    <col min="8455" max="8455" width="41.42578125" style="20" customWidth="1"/>
    <col min="8456" max="8456" width="21.7109375" style="20" customWidth="1"/>
    <col min="8457" max="8457" width="18.42578125" style="20" customWidth="1"/>
    <col min="8458" max="8458" width="19.28515625" style="20" customWidth="1"/>
    <col min="8459" max="8459" width="20.42578125" style="20" customWidth="1"/>
    <col min="8460" max="8705" width="11.42578125" style="20"/>
    <col min="8706" max="8706" width="5.42578125" style="20" customWidth="1"/>
    <col min="8707" max="8707" width="5" style="20" customWidth="1"/>
    <col min="8708" max="8709" width="17.28515625" style="20" customWidth="1"/>
    <col min="8710" max="8710" width="15.7109375" style="20" customWidth="1"/>
    <col min="8711" max="8711" width="41.42578125" style="20" customWidth="1"/>
    <col min="8712" max="8712" width="21.7109375" style="20" customWidth="1"/>
    <col min="8713" max="8713" width="18.42578125" style="20" customWidth="1"/>
    <col min="8714" max="8714" width="19.28515625" style="20" customWidth="1"/>
    <col min="8715" max="8715" width="20.42578125" style="20" customWidth="1"/>
    <col min="8716" max="8961" width="11.42578125" style="20"/>
    <col min="8962" max="8962" width="5.42578125" style="20" customWidth="1"/>
    <col min="8963" max="8963" width="5" style="20" customWidth="1"/>
    <col min="8964" max="8965" width="17.28515625" style="20" customWidth="1"/>
    <col min="8966" max="8966" width="15.7109375" style="20" customWidth="1"/>
    <col min="8967" max="8967" width="41.42578125" style="20" customWidth="1"/>
    <col min="8968" max="8968" width="21.7109375" style="20" customWidth="1"/>
    <col min="8969" max="8969" width="18.42578125" style="20" customWidth="1"/>
    <col min="8970" max="8970" width="19.28515625" style="20" customWidth="1"/>
    <col min="8971" max="8971" width="20.42578125" style="20" customWidth="1"/>
    <col min="8972" max="9217" width="11.42578125" style="20"/>
    <col min="9218" max="9218" width="5.42578125" style="20" customWidth="1"/>
    <col min="9219" max="9219" width="5" style="20" customWidth="1"/>
    <col min="9220" max="9221" width="17.28515625" style="20" customWidth="1"/>
    <col min="9222" max="9222" width="15.7109375" style="20" customWidth="1"/>
    <col min="9223" max="9223" width="41.42578125" style="20" customWidth="1"/>
    <col min="9224" max="9224" width="21.7109375" style="20" customWidth="1"/>
    <col min="9225" max="9225" width="18.42578125" style="20" customWidth="1"/>
    <col min="9226" max="9226" width="19.28515625" style="20" customWidth="1"/>
    <col min="9227" max="9227" width="20.42578125" style="20" customWidth="1"/>
    <col min="9228" max="9473" width="11.42578125" style="20"/>
    <col min="9474" max="9474" width="5.42578125" style="20" customWidth="1"/>
    <col min="9475" max="9475" width="5" style="20" customWidth="1"/>
    <col min="9476" max="9477" width="17.28515625" style="20" customWidth="1"/>
    <col min="9478" max="9478" width="15.7109375" style="20" customWidth="1"/>
    <col min="9479" max="9479" width="41.42578125" style="20" customWidth="1"/>
    <col min="9480" max="9480" width="21.7109375" style="20" customWidth="1"/>
    <col min="9481" max="9481" width="18.42578125" style="20" customWidth="1"/>
    <col min="9482" max="9482" width="19.28515625" style="20" customWidth="1"/>
    <col min="9483" max="9483" width="20.42578125" style="20" customWidth="1"/>
    <col min="9484" max="9729" width="11.42578125" style="20"/>
    <col min="9730" max="9730" width="5.42578125" style="20" customWidth="1"/>
    <col min="9731" max="9731" width="5" style="20" customWidth="1"/>
    <col min="9732" max="9733" width="17.28515625" style="20" customWidth="1"/>
    <col min="9734" max="9734" width="15.7109375" style="20" customWidth="1"/>
    <col min="9735" max="9735" width="41.42578125" style="20" customWidth="1"/>
    <col min="9736" max="9736" width="21.7109375" style="20" customWidth="1"/>
    <col min="9737" max="9737" width="18.42578125" style="20" customWidth="1"/>
    <col min="9738" max="9738" width="19.28515625" style="20" customWidth="1"/>
    <col min="9739" max="9739" width="20.42578125" style="20" customWidth="1"/>
    <col min="9740" max="9985" width="11.42578125" style="20"/>
    <col min="9986" max="9986" width="5.42578125" style="20" customWidth="1"/>
    <col min="9987" max="9987" width="5" style="20" customWidth="1"/>
    <col min="9988" max="9989" width="17.28515625" style="20" customWidth="1"/>
    <col min="9990" max="9990" width="15.7109375" style="20" customWidth="1"/>
    <col min="9991" max="9991" width="41.42578125" style="20" customWidth="1"/>
    <col min="9992" max="9992" width="21.7109375" style="20" customWidth="1"/>
    <col min="9993" max="9993" width="18.42578125" style="20" customWidth="1"/>
    <col min="9994" max="9994" width="19.28515625" style="20" customWidth="1"/>
    <col min="9995" max="9995" width="20.42578125" style="20" customWidth="1"/>
    <col min="9996" max="10241" width="11.42578125" style="20"/>
    <col min="10242" max="10242" width="5.42578125" style="20" customWidth="1"/>
    <col min="10243" max="10243" width="5" style="20" customWidth="1"/>
    <col min="10244" max="10245" width="17.28515625" style="20" customWidth="1"/>
    <col min="10246" max="10246" width="15.7109375" style="20" customWidth="1"/>
    <col min="10247" max="10247" width="41.42578125" style="20" customWidth="1"/>
    <col min="10248" max="10248" width="21.7109375" style="20" customWidth="1"/>
    <col min="10249" max="10249" width="18.42578125" style="20" customWidth="1"/>
    <col min="10250" max="10250" width="19.28515625" style="20" customWidth="1"/>
    <col min="10251" max="10251" width="20.42578125" style="20" customWidth="1"/>
    <col min="10252" max="10497" width="11.42578125" style="20"/>
    <col min="10498" max="10498" width="5.42578125" style="20" customWidth="1"/>
    <col min="10499" max="10499" width="5" style="20" customWidth="1"/>
    <col min="10500" max="10501" width="17.28515625" style="20" customWidth="1"/>
    <col min="10502" max="10502" width="15.7109375" style="20" customWidth="1"/>
    <col min="10503" max="10503" width="41.42578125" style="20" customWidth="1"/>
    <col min="10504" max="10504" width="21.7109375" style="20" customWidth="1"/>
    <col min="10505" max="10505" width="18.42578125" style="20" customWidth="1"/>
    <col min="10506" max="10506" width="19.28515625" style="20" customWidth="1"/>
    <col min="10507" max="10507" width="20.42578125" style="20" customWidth="1"/>
    <col min="10508" max="10753" width="11.42578125" style="20"/>
    <col min="10754" max="10754" width="5.42578125" style="20" customWidth="1"/>
    <col min="10755" max="10755" width="5" style="20" customWidth="1"/>
    <col min="10756" max="10757" width="17.28515625" style="20" customWidth="1"/>
    <col min="10758" max="10758" width="15.7109375" style="20" customWidth="1"/>
    <col min="10759" max="10759" width="41.42578125" style="20" customWidth="1"/>
    <col min="10760" max="10760" width="21.7109375" style="20" customWidth="1"/>
    <col min="10761" max="10761" width="18.42578125" style="20" customWidth="1"/>
    <col min="10762" max="10762" width="19.28515625" style="20" customWidth="1"/>
    <col min="10763" max="10763" width="20.42578125" style="20" customWidth="1"/>
    <col min="10764" max="11009" width="11.42578125" style="20"/>
    <col min="11010" max="11010" width="5.42578125" style="20" customWidth="1"/>
    <col min="11011" max="11011" width="5" style="20" customWidth="1"/>
    <col min="11012" max="11013" width="17.28515625" style="20" customWidth="1"/>
    <col min="11014" max="11014" width="15.7109375" style="20" customWidth="1"/>
    <col min="11015" max="11015" width="41.42578125" style="20" customWidth="1"/>
    <col min="11016" max="11016" width="21.7109375" style="20" customWidth="1"/>
    <col min="11017" max="11017" width="18.42578125" style="20" customWidth="1"/>
    <col min="11018" max="11018" width="19.28515625" style="20" customWidth="1"/>
    <col min="11019" max="11019" width="20.42578125" style="20" customWidth="1"/>
    <col min="11020" max="11265" width="11.42578125" style="20"/>
    <col min="11266" max="11266" width="5.42578125" style="20" customWidth="1"/>
    <col min="11267" max="11267" width="5" style="20" customWidth="1"/>
    <col min="11268" max="11269" width="17.28515625" style="20" customWidth="1"/>
    <col min="11270" max="11270" width="15.7109375" style="20" customWidth="1"/>
    <col min="11271" max="11271" width="41.42578125" style="20" customWidth="1"/>
    <col min="11272" max="11272" width="21.7109375" style="20" customWidth="1"/>
    <col min="11273" max="11273" width="18.42578125" style="20" customWidth="1"/>
    <col min="11274" max="11274" width="19.28515625" style="20" customWidth="1"/>
    <col min="11275" max="11275" width="20.42578125" style="20" customWidth="1"/>
    <col min="11276" max="11521" width="11.42578125" style="20"/>
    <col min="11522" max="11522" width="5.42578125" style="20" customWidth="1"/>
    <col min="11523" max="11523" width="5" style="20" customWidth="1"/>
    <col min="11524" max="11525" width="17.28515625" style="20" customWidth="1"/>
    <col min="11526" max="11526" width="15.7109375" style="20" customWidth="1"/>
    <col min="11527" max="11527" width="41.42578125" style="20" customWidth="1"/>
    <col min="11528" max="11528" width="21.7109375" style="20" customWidth="1"/>
    <col min="11529" max="11529" width="18.42578125" style="20" customWidth="1"/>
    <col min="11530" max="11530" width="19.28515625" style="20" customWidth="1"/>
    <col min="11531" max="11531" width="20.42578125" style="20" customWidth="1"/>
    <col min="11532" max="11777" width="11.42578125" style="20"/>
    <col min="11778" max="11778" width="5.42578125" style="20" customWidth="1"/>
    <col min="11779" max="11779" width="5" style="20" customWidth="1"/>
    <col min="11780" max="11781" width="17.28515625" style="20" customWidth="1"/>
    <col min="11782" max="11782" width="15.7109375" style="20" customWidth="1"/>
    <col min="11783" max="11783" width="41.42578125" style="20" customWidth="1"/>
    <col min="11784" max="11784" width="21.7109375" style="20" customWidth="1"/>
    <col min="11785" max="11785" width="18.42578125" style="20" customWidth="1"/>
    <col min="11786" max="11786" width="19.28515625" style="20" customWidth="1"/>
    <col min="11787" max="11787" width="20.42578125" style="20" customWidth="1"/>
    <col min="11788" max="12033" width="11.42578125" style="20"/>
    <col min="12034" max="12034" width="5.42578125" style="20" customWidth="1"/>
    <col min="12035" max="12035" width="5" style="20" customWidth="1"/>
    <col min="12036" max="12037" width="17.28515625" style="20" customWidth="1"/>
    <col min="12038" max="12038" width="15.7109375" style="20" customWidth="1"/>
    <col min="12039" max="12039" width="41.42578125" style="20" customWidth="1"/>
    <col min="12040" max="12040" width="21.7109375" style="20" customWidth="1"/>
    <col min="12041" max="12041" width="18.42578125" style="20" customWidth="1"/>
    <col min="12042" max="12042" width="19.28515625" style="20" customWidth="1"/>
    <col min="12043" max="12043" width="20.42578125" style="20" customWidth="1"/>
    <col min="12044" max="12289" width="11.42578125" style="20"/>
    <col min="12290" max="12290" width="5.42578125" style="20" customWidth="1"/>
    <col min="12291" max="12291" width="5" style="20" customWidth="1"/>
    <col min="12292" max="12293" width="17.28515625" style="20" customWidth="1"/>
    <col min="12294" max="12294" width="15.7109375" style="20" customWidth="1"/>
    <col min="12295" max="12295" width="41.42578125" style="20" customWidth="1"/>
    <col min="12296" max="12296" width="21.7109375" style="20" customWidth="1"/>
    <col min="12297" max="12297" width="18.42578125" style="20" customWidth="1"/>
    <col min="12298" max="12298" width="19.28515625" style="20" customWidth="1"/>
    <col min="12299" max="12299" width="20.42578125" style="20" customWidth="1"/>
    <col min="12300" max="12545" width="11.42578125" style="20"/>
    <col min="12546" max="12546" width="5.42578125" style="20" customWidth="1"/>
    <col min="12547" max="12547" width="5" style="20" customWidth="1"/>
    <col min="12548" max="12549" width="17.28515625" style="20" customWidth="1"/>
    <col min="12550" max="12550" width="15.7109375" style="20" customWidth="1"/>
    <col min="12551" max="12551" width="41.42578125" style="20" customWidth="1"/>
    <col min="12552" max="12552" width="21.7109375" style="20" customWidth="1"/>
    <col min="12553" max="12553" width="18.42578125" style="20" customWidth="1"/>
    <col min="12554" max="12554" width="19.28515625" style="20" customWidth="1"/>
    <col min="12555" max="12555" width="20.42578125" style="20" customWidth="1"/>
    <col min="12556" max="12801" width="11.42578125" style="20"/>
    <col min="12802" max="12802" width="5.42578125" style="20" customWidth="1"/>
    <col min="12803" max="12803" width="5" style="20" customWidth="1"/>
    <col min="12804" max="12805" width="17.28515625" style="20" customWidth="1"/>
    <col min="12806" max="12806" width="15.7109375" style="20" customWidth="1"/>
    <col min="12807" max="12807" width="41.42578125" style="20" customWidth="1"/>
    <col min="12808" max="12808" width="21.7109375" style="20" customWidth="1"/>
    <col min="12809" max="12809" width="18.42578125" style="20" customWidth="1"/>
    <col min="12810" max="12810" width="19.28515625" style="20" customWidth="1"/>
    <col min="12811" max="12811" width="20.42578125" style="20" customWidth="1"/>
    <col min="12812" max="13057" width="11.42578125" style="20"/>
    <col min="13058" max="13058" width="5.42578125" style="20" customWidth="1"/>
    <col min="13059" max="13059" width="5" style="20" customWidth="1"/>
    <col min="13060" max="13061" width="17.28515625" style="20" customWidth="1"/>
    <col min="13062" max="13062" width="15.7109375" style="20" customWidth="1"/>
    <col min="13063" max="13063" width="41.42578125" style="20" customWidth="1"/>
    <col min="13064" max="13064" width="21.7109375" style="20" customWidth="1"/>
    <col min="13065" max="13065" width="18.42578125" style="20" customWidth="1"/>
    <col min="13066" max="13066" width="19.28515625" style="20" customWidth="1"/>
    <col min="13067" max="13067" width="20.42578125" style="20" customWidth="1"/>
    <col min="13068" max="13313" width="11.42578125" style="20"/>
    <col min="13314" max="13314" width="5.42578125" style="20" customWidth="1"/>
    <col min="13315" max="13315" width="5" style="20" customWidth="1"/>
    <col min="13316" max="13317" width="17.28515625" style="20" customWidth="1"/>
    <col min="13318" max="13318" width="15.7109375" style="20" customWidth="1"/>
    <col min="13319" max="13319" width="41.42578125" style="20" customWidth="1"/>
    <col min="13320" max="13320" width="21.7109375" style="20" customWidth="1"/>
    <col min="13321" max="13321" width="18.42578125" style="20" customWidth="1"/>
    <col min="13322" max="13322" width="19.28515625" style="20" customWidth="1"/>
    <col min="13323" max="13323" width="20.42578125" style="20" customWidth="1"/>
    <col min="13324" max="13569" width="11.42578125" style="20"/>
    <col min="13570" max="13570" width="5.42578125" style="20" customWidth="1"/>
    <col min="13571" max="13571" width="5" style="20" customWidth="1"/>
    <col min="13572" max="13573" width="17.28515625" style="20" customWidth="1"/>
    <col min="13574" max="13574" width="15.7109375" style="20" customWidth="1"/>
    <col min="13575" max="13575" width="41.42578125" style="20" customWidth="1"/>
    <col min="13576" max="13576" width="21.7109375" style="20" customWidth="1"/>
    <col min="13577" max="13577" width="18.42578125" style="20" customWidth="1"/>
    <col min="13578" max="13578" width="19.28515625" style="20" customWidth="1"/>
    <col min="13579" max="13579" width="20.42578125" style="20" customWidth="1"/>
    <col min="13580" max="13825" width="11.42578125" style="20"/>
    <col min="13826" max="13826" width="5.42578125" style="20" customWidth="1"/>
    <col min="13827" max="13827" width="5" style="20" customWidth="1"/>
    <col min="13828" max="13829" width="17.28515625" style="20" customWidth="1"/>
    <col min="13830" max="13830" width="15.7109375" style="20" customWidth="1"/>
    <col min="13831" max="13831" width="41.42578125" style="20" customWidth="1"/>
    <col min="13832" max="13832" width="21.7109375" style="20" customWidth="1"/>
    <col min="13833" max="13833" width="18.42578125" style="20" customWidth="1"/>
    <col min="13834" max="13834" width="19.28515625" style="20" customWidth="1"/>
    <col min="13835" max="13835" width="20.42578125" style="20" customWidth="1"/>
    <col min="13836" max="14081" width="11.42578125" style="20"/>
    <col min="14082" max="14082" width="5.42578125" style="20" customWidth="1"/>
    <col min="14083" max="14083" width="5" style="20" customWidth="1"/>
    <col min="14084" max="14085" width="17.28515625" style="20" customWidth="1"/>
    <col min="14086" max="14086" width="15.7109375" style="20" customWidth="1"/>
    <col min="14087" max="14087" width="41.42578125" style="20" customWidth="1"/>
    <col min="14088" max="14088" width="21.7109375" style="20" customWidth="1"/>
    <col min="14089" max="14089" width="18.42578125" style="20" customWidth="1"/>
    <col min="14090" max="14090" width="19.28515625" style="20" customWidth="1"/>
    <col min="14091" max="14091" width="20.42578125" style="20" customWidth="1"/>
    <col min="14092" max="14337" width="11.42578125" style="20"/>
    <col min="14338" max="14338" width="5.42578125" style="20" customWidth="1"/>
    <col min="14339" max="14339" width="5" style="20" customWidth="1"/>
    <col min="14340" max="14341" width="17.28515625" style="20" customWidth="1"/>
    <col min="14342" max="14342" width="15.7109375" style="20" customWidth="1"/>
    <col min="14343" max="14343" width="41.42578125" style="20" customWidth="1"/>
    <col min="14344" max="14344" width="21.7109375" style="20" customWidth="1"/>
    <col min="14345" max="14345" width="18.42578125" style="20" customWidth="1"/>
    <col min="14346" max="14346" width="19.28515625" style="20" customWidth="1"/>
    <col min="14347" max="14347" width="20.42578125" style="20" customWidth="1"/>
    <col min="14348" max="14593" width="11.42578125" style="20"/>
    <col min="14594" max="14594" width="5.42578125" style="20" customWidth="1"/>
    <col min="14595" max="14595" width="5" style="20" customWidth="1"/>
    <col min="14596" max="14597" width="17.28515625" style="20" customWidth="1"/>
    <col min="14598" max="14598" width="15.7109375" style="20" customWidth="1"/>
    <col min="14599" max="14599" width="41.42578125" style="20" customWidth="1"/>
    <col min="14600" max="14600" width="21.7109375" style="20" customWidth="1"/>
    <col min="14601" max="14601" width="18.42578125" style="20" customWidth="1"/>
    <col min="14602" max="14602" width="19.28515625" style="20" customWidth="1"/>
    <col min="14603" max="14603" width="20.42578125" style="20" customWidth="1"/>
    <col min="14604" max="14849" width="11.42578125" style="20"/>
    <col min="14850" max="14850" width="5.42578125" style="20" customWidth="1"/>
    <col min="14851" max="14851" width="5" style="20" customWidth="1"/>
    <col min="14852" max="14853" width="17.28515625" style="20" customWidth="1"/>
    <col min="14854" max="14854" width="15.7109375" style="20" customWidth="1"/>
    <col min="14855" max="14855" width="41.42578125" style="20" customWidth="1"/>
    <col min="14856" max="14856" width="21.7109375" style="20" customWidth="1"/>
    <col min="14857" max="14857" width="18.42578125" style="20" customWidth="1"/>
    <col min="14858" max="14858" width="19.28515625" style="20" customWidth="1"/>
    <col min="14859" max="14859" width="20.42578125" style="20" customWidth="1"/>
    <col min="14860" max="15105" width="11.42578125" style="20"/>
    <col min="15106" max="15106" width="5.42578125" style="20" customWidth="1"/>
    <col min="15107" max="15107" width="5" style="20" customWidth="1"/>
    <col min="15108" max="15109" width="17.28515625" style="20" customWidth="1"/>
    <col min="15110" max="15110" width="15.7109375" style="20" customWidth="1"/>
    <col min="15111" max="15111" width="41.42578125" style="20" customWidth="1"/>
    <col min="15112" max="15112" width="21.7109375" style="20" customWidth="1"/>
    <col min="15113" max="15113" width="18.42578125" style="20" customWidth="1"/>
    <col min="15114" max="15114" width="19.28515625" style="20" customWidth="1"/>
    <col min="15115" max="15115" width="20.42578125" style="20" customWidth="1"/>
    <col min="15116" max="15361" width="11.42578125" style="20"/>
    <col min="15362" max="15362" width="5.42578125" style="20" customWidth="1"/>
    <col min="15363" max="15363" width="5" style="20" customWidth="1"/>
    <col min="15364" max="15365" width="17.28515625" style="20" customWidth="1"/>
    <col min="15366" max="15366" width="15.7109375" style="20" customWidth="1"/>
    <col min="15367" max="15367" width="41.42578125" style="20" customWidth="1"/>
    <col min="15368" max="15368" width="21.7109375" style="20" customWidth="1"/>
    <col min="15369" max="15369" width="18.42578125" style="20" customWidth="1"/>
    <col min="15370" max="15370" width="19.28515625" style="20" customWidth="1"/>
    <col min="15371" max="15371" width="20.42578125" style="20" customWidth="1"/>
    <col min="15372" max="15617" width="11.42578125" style="20"/>
    <col min="15618" max="15618" width="5.42578125" style="20" customWidth="1"/>
    <col min="15619" max="15619" width="5" style="20" customWidth="1"/>
    <col min="15620" max="15621" width="17.28515625" style="20" customWidth="1"/>
    <col min="15622" max="15622" width="15.7109375" style="20" customWidth="1"/>
    <col min="15623" max="15623" width="41.42578125" style="20" customWidth="1"/>
    <col min="15624" max="15624" width="21.7109375" style="20" customWidth="1"/>
    <col min="15625" max="15625" width="18.42578125" style="20" customWidth="1"/>
    <col min="15626" max="15626" width="19.28515625" style="20" customWidth="1"/>
    <col min="15627" max="15627" width="20.42578125" style="20" customWidth="1"/>
    <col min="15628" max="15873" width="11.42578125" style="20"/>
    <col min="15874" max="15874" width="5.42578125" style="20" customWidth="1"/>
    <col min="15875" max="15875" width="5" style="20" customWidth="1"/>
    <col min="15876" max="15877" width="17.28515625" style="20" customWidth="1"/>
    <col min="15878" max="15878" width="15.7109375" style="20" customWidth="1"/>
    <col min="15879" max="15879" width="41.42578125" style="20" customWidth="1"/>
    <col min="15880" max="15880" width="21.7109375" style="20" customWidth="1"/>
    <col min="15881" max="15881" width="18.42578125" style="20" customWidth="1"/>
    <col min="15882" max="15882" width="19.28515625" style="20" customWidth="1"/>
    <col min="15883" max="15883" width="20.42578125" style="20" customWidth="1"/>
    <col min="15884" max="16129" width="11.42578125" style="20"/>
    <col min="16130" max="16130" width="5.42578125" style="20" customWidth="1"/>
    <col min="16131" max="16131" width="5" style="20" customWidth="1"/>
    <col min="16132" max="16133" width="17.28515625" style="20" customWidth="1"/>
    <col min="16134" max="16134" width="15.7109375" style="20" customWidth="1"/>
    <col min="16135" max="16135" width="41.42578125" style="20" customWidth="1"/>
    <col min="16136" max="16136" width="21.7109375" style="20" customWidth="1"/>
    <col min="16137" max="16137" width="18.42578125" style="20" customWidth="1"/>
    <col min="16138" max="16138" width="19.28515625" style="20" customWidth="1"/>
    <col min="16139" max="16139" width="20.42578125" style="20" customWidth="1"/>
    <col min="16140" max="16384" width="11.42578125" style="20"/>
  </cols>
  <sheetData>
    <row r="1" spans="2:13" s="53" customFormat="1" ht="8.25" hidden="1" customHeight="1">
      <c r="B1" s="52"/>
      <c r="C1" s="52"/>
      <c r="D1" s="52"/>
      <c r="E1" s="57"/>
      <c r="F1" s="52"/>
      <c r="G1" s="52"/>
      <c r="H1" s="57"/>
      <c r="I1" s="54"/>
      <c r="J1" s="57"/>
      <c r="K1" s="57"/>
      <c r="L1" s="57"/>
      <c r="M1" s="52"/>
    </row>
    <row r="2" spans="2:13" s="22" customFormat="1" ht="8.25" hidden="1" customHeight="1">
      <c r="B2" s="51"/>
      <c r="C2" s="23"/>
      <c r="D2" s="23"/>
      <c r="E2" s="51"/>
      <c r="F2" s="51"/>
      <c r="G2" s="55"/>
      <c r="H2" s="51"/>
      <c r="I2" s="56"/>
      <c r="J2" s="51"/>
      <c r="K2" s="51"/>
      <c r="L2" s="51"/>
      <c r="M2" s="58"/>
    </row>
    <row r="3" spans="2:13" hidden="1"/>
    <row r="4" spans="2:13" ht="36.75" customHeight="1">
      <c r="D4" s="190" t="s">
        <v>104</v>
      </c>
      <c r="E4" s="190"/>
      <c r="F4" s="190"/>
      <c r="G4" s="190"/>
      <c r="H4" s="190"/>
      <c r="I4" s="98"/>
      <c r="J4" s="98"/>
    </row>
    <row r="5" spans="2:13" ht="15.75">
      <c r="D5" s="189" t="s">
        <v>105</v>
      </c>
      <c r="E5" s="189"/>
      <c r="F5" s="107" t="s">
        <v>106</v>
      </c>
      <c r="G5" s="108" t="s">
        <v>107</v>
      </c>
      <c r="H5" s="108" t="s">
        <v>108</v>
      </c>
      <c r="I5" s="98"/>
      <c r="J5" s="98"/>
    </row>
    <row r="6" spans="2:13" ht="31.5">
      <c r="D6" s="109" t="s">
        <v>109</v>
      </c>
      <c r="E6" s="102" t="s">
        <v>110</v>
      </c>
      <c r="F6" s="101" t="s">
        <v>4</v>
      </c>
      <c r="G6" s="101" t="s">
        <v>4</v>
      </c>
      <c r="H6" s="101" t="s">
        <v>4</v>
      </c>
      <c r="I6" s="98"/>
      <c r="J6" s="98"/>
    </row>
    <row r="7" spans="2:13" ht="47.25">
      <c r="D7" s="109" t="s">
        <v>111</v>
      </c>
      <c r="E7" s="103" t="s">
        <v>112</v>
      </c>
      <c r="F7" s="101" t="s">
        <v>4</v>
      </c>
      <c r="G7" s="101" t="s">
        <v>4</v>
      </c>
      <c r="H7" s="101" t="s">
        <v>4</v>
      </c>
      <c r="I7" s="98"/>
      <c r="J7" s="98"/>
    </row>
    <row r="8" spans="2:13" ht="47.25">
      <c r="D8" s="109" t="s">
        <v>113</v>
      </c>
      <c r="E8" s="103" t="s">
        <v>114</v>
      </c>
      <c r="F8" s="101" t="s">
        <v>4</v>
      </c>
      <c r="G8" s="101" t="s">
        <v>4</v>
      </c>
      <c r="H8" s="101" t="s">
        <v>4</v>
      </c>
      <c r="I8" s="98"/>
      <c r="J8" s="98"/>
    </row>
    <row r="9" spans="2:13" ht="63">
      <c r="D9" s="109" t="s">
        <v>115</v>
      </c>
      <c r="E9" s="103" t="s">
        <v>116</v>
      </c>
      <c r="F9" s="101" t="s">
        <v>4</v>
      </c>
      <c r="G9" s="101" t="s">
        <v>4</v>
      </c>
      <c r="H9" s="101" t="s">
        <v>4</v>
      </c>
      <c r="I9" s="98"/>
      <c r="J9" s="98"/>
    </row>
    <row r="10" spans="2:13" ht="63">
      <c r="D10" s="109" t="s">
        <v>117</v>
      </c>
      <c r="E10" s="103" t="s">
        <v>118</v>
      </c>
      <c r="F10" s="101" t="s">
        <v>4</v>
      </c>
      <c r="G10" s="101" t="s">
        <v>4</v>
      </c>
      <c r="H10" s="101" t="s">
        <v>4</v>
      </c>
      <c r="I10" s="98"/>
      <c r="J10" s="98"/>
    </row>
    <row r="11" spans="2:13" ht="63">
      <c r="D11" s="110" t="s">
        <v>119</v>
      </c>
      <c r="E11" s="103" t="s">
        <v>120</v>
      </c>
      <c r="F11" s="101" t="s">
        <v>4</v>
      </c>
      <c r="G11" s="101" t="s">
        <v>4</v>
      </c>
      <c r="H11" s="101" t="s">
        <v>4</v>
      </c>
      <c r="I11" s="98"/>
      <c r="J11" s="98"/>
    </row>
    <row r="12" spans="2:13" ht="31.5">
      <c r="D12" s="109" t="s">
        <v>121</v>
      </c>
      <c r="E12" s="103" t="s">
        <v>122</v>
      </c>
      <c r="F12" s="101" t="s">
        <v>4</v>
      </c>
      <c r="G12" s="101" t="s">
        <v>4</v>
      </c>
      <c r="H12" s="101" t="s">
        <v>4</v>
      </c>
      <c r="I12" s="98"/>
      <c r="J12" s="98"/>
    </row>
    <row r="13" spans="2:13" ht="31.5">
      <c r="D13" s="109" t="s">
        <v>123</v>
      </c>
      <c r="E13" s="103" t="s">
        <v>124</v>
      </c>
      <c r="F13" s="101" t="s">
        <v>4</v>
      </c>
      <c r="G13" s="101" t="s">
        <v>4</v>
      </c>
      <c r="H13" s="101" t="s">
        <v>4</v>
      </c>
      <c r="I13" s="98"/>
      <c r="J13" s="98"/>
    </row>
    <row r="14" spans="2:13" ht="47.25">
      <c r="D14" s="109" t="s">
        <v>125</v>
      </c>
      <c r="E14" s="103" t="s">
        <v>126</v>
      </c>
      <c r="F14" s="101" t="s">
        <v>4</v>
      </c>
      <c r="G14" s="101" t="s">
        <v>4</v>
      </c>
      <c r="H14" s="101" t="s">
        <v>4</v>
      </c>
      <c r="I14" s="98"/>
      <c r="J14" s="98"/>
    </row>
    <row r="15" spans="2:13" ht="15.75">
      <c r="D15" s="111"/>
      <c r="E15" s="104"/>
      <c r="F15" s="97"/>
      <c r="G15" s="97"/>
      <c r="H15" s="98"/>
      <c r="I15" s="98"/>
      <c r="J15" s="98"/>
    </row>
    <row r="16" spans="2:13" ht="15.75">
      <c r="D16" s="111"/>
      <c r="E16" s="104"/>
      <c r="F16" s="97"/>
      <c r="G16" s="97"/>
      <c r="H16" s="98"/>
      <c r="I16" s="98"/>
      <c r="J16" s="98"/>
    </row>
    <row r="17" spans="4:10" ht="15.75">
      <c r="D17" s="112" t="s">
        <v>127</v>
      </c>
      <c r="E17" s="106"/>
      <c r="F17" s="105"/>
      <c r="G17" s="105"/>
      <c r="H17" s="105"/>
      <c r="I17" s="98"/>
      <c r="J17" s="98"/>
    </row>
    <row r="18" spans="4:10" ht="31.5">
      <c r="D18" s="109" t="s">
        <v>128</v>
      </c>
      <c r="E18" s="103" t="s">
        <v>129</v>
      </c>
      <c r="F18" s="101" t="s">
        <v>4</v>
      </c>
      <c r="G18" s="101" t="s">
        <v>4</v>
      </c>
      <c r="H18" s="101" t="s">
        <v>4</v>
      </c>
      <c r="I18" s="98"/>
      <c r="J18" s="98"/>
    </row>
    <row r="19" spans="4:10" ht="31.5">
      <c r="D19" s="109" t="s">
        <v>130</v>
      </c>
      <c r="E19" s="103" t="s">
        <v>131</v>
      </c>
      <c r="F19" s="101" t="s">
        <v>4</v>
      </c>
      <c r="G19" s="101" t="s">
        <v>4</v>
      </c>
      <c r="H19" s="101" t="s">
        <v>4</v>
      </c>
      <c r="I19" s="98"/>
      <c r="J19" s="98"/>
    </row>
    <row r="20" spans="4:10" ht="15.75">
      <c r="D20" s="109" t="s">
        <v>132</v>
      </c>
      <c r="E20" s="103" t="s">
        <v>133</v>
      </c>
      <c r="F20" s="101" t="s">
        <v>4</v>
      </c>
      <c r="G20" s="101" t="s">
        <v>4</v>
      </c>
      <c r="H20" s="101" t="s">
        <v>4</v>
      </c>
      <c r="I20" s="98"/>
      <c r="J20" s="98"/>
    </row>
    <row r="21" spans="4:10" ht="31.5">
      <c r="D21" s="109" t="s">
        <v>134</v>
      </c>
      <c r="E21" s="103" t="s">
        <v>135</v>
      </c>
      <c r="F21" s="101" t="s">
        <v>4</v>
      </c>
      <c r="G21" s="101" t="s">
        <v>4</v>
      </c>
      <c r="H21" s="101" t="s">
        <v>4</v>
      </c>
      <c r="I21" s="98"/>
      <c r="J21" s="98"/>
    </row>
    <row r="22" spans="4:10" ht="47.25">
      <c r="D22" s="110" t="s">
        <v>136</v>
      </c>
      <c r="E22" s="103" t="s">
        <v>137</v>
      </c>
      <c r="F22" s="101" t="s">
        <v>4</v>
      </c>
      <c r="G22" s="101" t="s">
        <v>4</v>
      </c>
      <c r="H22" s="101" t="s">
        <v>4</v>
      </c>
      <c r="I22" s="98"/>
      <c r="J22" s="98"/>
    </row>
    <row r="23" spans="4:10" ht="15.75">
      <c r="D23" s="109" t="s">
        <v>138</v>
      </c>
      <c r="E23" s="103" t="s">
        <v>139</v>
      </c>
      <c r="F23" s="101" t="s">
        <v>4</v>
      </c>
      <c r="G23" s="101" t="s">
        <v>4</v>
      </c>
      <c r="H23" s="101" t="s">
        <v>4</v>
      </c>
      <c r="I23" s="98"/>
      <c r="J23" s="98"/>
    </row>
    <row r="24" spans="4:10" ht="15.75">
      <c r="D24" s="109" t="s">
        <v>140</v>
      </c>
      <c r="E24" s="103" t="s">
        <v>141</v>
      </c>
      <c r="F24" s="101" t="s">
        <v>4</v>
      </c>
      <c r="G24" s="101" t="s">
        <v>4</v>
      </c>
      <c r="H24" s="101" t="s">
        <v>4</v>
      </c>
      <c r="I24" s="98"/>
      <c r="J24" s="98"/>
    </row>
    <row r="25" spans="4:10" ht="15.75">
      <c r="D25" s="109" t="s">
        <v>142</v>
      </c>
      <c r="E25" s="103" t="s">
        <v>143</v>
      </c>
      <c r="F25" s="101" t="s">
        <v>4</v>
      </c>
      <c r="G25" s="101" t="s">
        <v>4</v>
      </c>
      <c r="H25" s="101" t="s">
        <v>4</v>
      </c>
      <c r="I25" s="98"/>
      <c r="J25" s="98"/>
    </row>
    <row r="26" spans="4:10" ht="15.75" thickBot="1">
      <c r="D26" s="191" t="s">
        <v>144</v>
      </c>
      <c r="E26" s="192"/>
      <c r="F26" s="113" t="s">
        <v>4</v>
      </c>
      <c r="G26" s="113" t="s">
        <v>4</v>
      </c>
      <c r="H26" s="113" t="s">
        <v>4</v>
      </c>
    </row>
  </sheetData>
  <mergeCells count="3">
    <mergeCell ref="D5:E5"/>
    <mergeCell ref="D4:H4"/>
    <mergeCell ref="D26:E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zoomScaleNormal="100" workbookViewId="0">
      <selection activeCell="B23" sqref="B23"/>
    </sheetView>
  </sheetViews>
  <sheetFormatPr baseColWidth="10" defaultRowHeight="15"/>
  <cols>
    <col min="2" max="2" width="87" customWidth="1"/>
    <col min="3" max="3" width="65.42578125" customWidth="1"/>
    <col min="4" max="4" width="74.140625" customWidth="1"/>
    <col min="5" max="5" width="75" customWidth="1"/>
  </cols>
  <sheetData>
    <row r="1" spans="2:6" ht="15.75">
      <c r="B1" s="193" t="s">
        <v>145</v>
      </c>
      <c r="C1" s="194"/>
      <c r="D1" s="194"/>
      <c r="E1" s="117"/>
      <c r="F1" s="98"/>
    </row>
    <row r="2" spans="2:6" ht="15.75">
      <c r="B2" s="195"/>
      <c r="C2" s="196"/>
      <c r="D2" s="196"/>
      <c r="E2" s="118"/>
      <c r="F2" s="98"/>
    </row>
    <row r="3" spans="2:6" ht="15.75">
      <c r="B3" s="119" t="s">
        <v>146</v>
      </c>
      <c r="C3" s="99" t="s">
        <v>147</v>
      </c>
      <c r="D3" s="100" t="s">
        <v>107</v>
      </c>
      <c r="E3" s="120" t="s">
        <v>148</v>
      </c>
      <c r="F3" s="98"/>
    </row>
    <row r="4" spans="2:6" ht="268.5" customHeight="1">
      <c r="B4" s="197" t="s">
        <v>149</v>
      </c>
      <c r="C4" s="198" t="s">
        <v>150</v>
      </c>
      <c r="D4" s="198" t="s">
        <v>151</v>
      </c>
      <c r="E4" s="199" t="s">
        <v>152</v>
      </c>
      <c r="F4" s="98"/>
    </row>
    <row r="5" spans="2:6" ht="226.5" customHeight="1">
      <c r="B5" s="197"/>
      <c r="C5" s="198"/>
      <c r="D5" s="198"/>
      <c r="E5" s="199"/>
      <c r="F5" s="98"/>
    </row>
    <row r="6" spans="2:6" ht="42" customHeight="1">
      <c r="B6" s="121" t="s">
        <v>153</v>
      </c>
      <c r="C6" s="114">
        <v>11197231912</v>
      </c>
      <c r="D6" s="115">
        <v>2300014470</v>
      </c>
      <c r="E6" s="122">
        <v>868244572</v>
      </c>
      <c r="F6" s="98"/>
    </row>
    <row r="7" spans="2:6" ht="23.25" customHeight="1">
      <c r="B7" s="121" t="s">
        <v>154</v>
      </c>
      <c r="C7" s="116" t="s">
        <v>155</v>
      </c>
      <c r="D7" s="116" t="s">
        <v>156</v>
      </c>
      <c r="E7" s="123" t="s">
        <v>157</v>
      </c>
      <c r="F7" s="98"/>
    </row>
    <row r="8" spans="2:6" ht="53.25" customHeight="1" thickBot="1">
      <c r="B8" s="124" t="s">
        <v>144</v>
      </c>
      <c r="C8" s="125" t="s">
        <v>4</v>
      </c>
      <c r="D8" s="125" t="s">
        <v>4</v>
      </c>
      <c r="E8" s="126" t="s">
        <v>4</v>
      </c>
      <c r="F8" s="98"/>
    </row>
    <row r="9" spans="2:6" ht="15.75">
      <c r="B9" s="98"/>
      <c r="C9" s="98"/>
      <c r="D9" s="98"/>
      <c r="E9" s="98"/>
      <c r="F9" s="98"/>
    </row>
  </sheetData>
  <mergeCells count="6">
    <mergeCell ref="E4:E5"/>
    <mergeCell ref="B1:D1"/>
    <mergeCell ref="B2:D2"/>
    <mergeCell ref="B4:B5"/>
    <mergeCell ref="C4:C5"/>
    <mergeCell ref="D4: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election activeCell="F26" sqref="F26"/>
    </sheetView>
  </sheetViews>
  <sheetFormatPr baseColWidth="10" defaultRowHeight="15"/>
  <cols>
    <col min="1" max="1" width="11.42578125" style="24"/>
    <col min="2" max="2" width="33.140625" style="24" customWidth="1"/>
    <col min="3" max="3" width="32.28515625" style="24" customWidth="1"/>
    <col min="4" max="4" width="11.42578125" style="24"/>
    <col min="5" max="5" width="32.140625" style="24" customWidth="1"/>
    <col min="6" max="6" width="31.42578125" style="24" customWidth="1"/>
    <col min="7" max="7" width="11.42578125" style="24"/>
    <col min="8" max="8" width="16.85546875" style="24" bestFit="1" customWidth="1"/>
    <col min="9" max="16384" width="11.42578125" style="24"/>
  </cols>
  <sheetData>
    <row r="2" spans="2:6" ht="15.75" thickBot="1">
      <c r="B2" s="200" t="s">
        <v>168</v>
      </c>
      <c r="C2" s="200"/>
      <c r="F2" s="41"/>
    </row>
    <row r="3" spans="2:6" ht="62.25" customHeight="1" thickBot="1">
      <c r="B3" s="201" t="s">
        <v>169</v>
      </c>
      <c r="C3" s="202"/>
      <c r="D3" s="27"/>
      <c r="F3" s="40"/>
    </row>
    <row r="4" spans="2:6">
      <c r="B4" s="64"/>
      <c r="C4" s="64"/>
      <c r="D4" s="27"/>
      <c r="F4" s="40"/>
    </row>
    <row r="5" spans="2:6" ht="61.5" customHeight="1" thickBot="1">
      <c r="B5" s="26" t="s">
        <v>26</v>
      </c>
      <c r="C5" s="64"/>
      <c r="D5" s="27"/>
      <c r="F5" s="41"/>
    </row>
    <row r="6" spans="2:6" ht="15.75" thickBot="1">
      <c r="B6" s="34" t="s">
        <v>65</v>
      </c>
      <c r="C6" s="35" t="s">
        <v>170</v>
      </c>
      <c r="D6" s="27"/>
      <c r="F6" s="40"/>
    </row>
    <row r="7" spans="2:6">
      <c r="B7" s="36" t="s">
        <v>25</v>
      </c>
      <c r="C7" s="38" t="s">
        <v>171</v>
      </c>
      <c r="D7" s="27"/>
    </row>
    <row r="8" spans="2:6">
      <c r="B8" s="72" t="s">
        <v>66</v>
      </c>
      <c r="C8" s="73" t="s">
        <v>4</v>
      </c>
      <c r="D8" s="27"/>
    </row>
    <row r="9" spans="2:6" ht="79.5" thickBot="1">
      <c r="B9" s="25" t="s">
        <v>67</v>
      </c>
      <c r="C9" s="37" t="s">
        <v>172</v>
      </c>
      <c r="F9" s="39"/>
    </row>
    <row r="10" spans="2:6">
      <c r="B10" s="43"/>
      <c r="C10" s="74"/>
      <c r="F10" s="41"/>
    </row>
    <row r="11" spans="2:6" ht="15.75" thickBot="1">
      <c r="B11" s="26" t="s">
        <v>26</v>
      </c>
      <c r="C11" s="64"/>
      <c r="F11" s="42"/>
    </row>
    <row r="12" spans="2:6" ht="15.75" thickBot="1">
      <c r="B12" s="34" t="s">
        <v>65</v>
      </c>
      <c r="C12" s="35" t="s">
        <v>173</v>
      </c>
      <c r="F12" s="44"/>
    </row>
    <row r="13" spans="2:6">
      <c r="B13" s="36" t="s">
        <v>25</v>
      </c>
      <c r="C13" s="38">
        <v>830135377</v>
      </c>
      <c r="F13" s="40"/>
    </row>
    <row r="14" spans="2:6">
      <c r="B14" s="146" t="s">
        <v>66</v>
      </c>
      <c r="C14" s="147" t="s">
        <v>4</v>
      </c>
      <c r="F14" s="40"/>
    </row>
    <row r="15" spans="2:6">
      <c r="B15" s="143" t="s">
        <v>174</v>
      </c>
      <c r="C15" s="142" t="s">
        <v>46</v>
      </c>
      <c r="F15" s="40"/>
    </row>
    <row r="16" spans="2:6">
      <c r="B16" s="143" t="s">
        <v>175</v>
      </c>
      <c r="C16" s="142" t="s">
        <v>46</v>
      </c>
      <c r="F16" s="40"/>
    </row>
    <row r="17" spans="2:6" ht="71.25">
      <c r="B17" s="143" t="s">
        <v>176</v>
      </c>
      <c r="C17" s="142" t="s">
        <v>46</v>
      </c>
      <c r="F17" s="40"/>
    </row>
    <row r="18" spans="2:6">
      <c r="B18" s="143" t="s">
        <v>177</v>
      </c>
      <c r="C18" s="142" t="s">
        <v>46</v>
      </c>
      <c r="F18" s="41"/>
    </row>
    <row r="19" spans="2:6" ht="28.5">
      <c r="B19" s="143" t="s">
        <v>178</v>
      </c>
      <c r="C19" s="142" t="s">
        <v>46</v>
      </c>
      <c r="F19" s="40"/>
    </row>
    <row r="20" spans="2:6" ht="85.5">
      <c r="B20" s="143" t="s">
        <v>179</v>
      </c>
      <c r="C20" s="142" t="s">
        <v>46</v>
      </c>
    </row>
    <row r="21" spans="2:6" ht="29.25" thickBot="1">
      <c r="B21" s="144" t="s">
        <v>180</v>
      </c>
      <c r="C21" s="145" t="s">
        <v>46</v>
      </c>
    </row>
    <row r="24" spans="2:6" ht="15.75">
      <c r="C24" s="224"/>
      <c r="D24" s="225"/>
      <c r="E24" s="225"/>
    </row>
    <row r="25" spans="2:6" ht="15.75" thickBot="1">
      <c r="C25" s="26"/>
      <c r="D25" s="64"/>
    </row>
    <row r="26" spans="2:6" ht="15.75" thickBot="1">
      <c r="B26" s="34" t="s">
        <v>65</v>
      </c>
      <c r="C26" s="35" t="s">
        <v>160</v>
      </c>
    </row>
    <row r="27" spans="2:6">
      <c r="B27" s="36" t="s">
        <v>25</v>
      </c>
      <c r="C27" s="38" t="s">
        <v>181</v>
      </c>
    </row>
    <row r="28" spans="2:6">
      <c r="B28" s="72" t="s">
        <v>66</v>
      </c>
      <c r="C28" s="73" t="s">
        <v>218</v>
      </c>
    </row>
    <row r="29" spans="2:6" ht="79.5" thickBot="1">
      <c r="B29" s="25" t="s">
        <v>67</v>
      </c>
      <c r="C29" s="37" t="s">
        <v>219</v>
      </c>
    </row>
  </sheetData>
  <mergeCells count="2">
    <mergeCell ref="B2:C2"/>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topLeftCell="E15" workbookViewId="0">
      <selection activeCell="R14" sqref="R14"/>
    </sheetView>
  </sheetViews>
  <sheetFormatPr baseColWidth="10" defaultRowHeight="15"/>
  <cols>
    <col min="1" max="1" width="23.5703125" style="24" customWidth="1"/>
    <col min="2" max="2" width="24.28515625" style="24" customWidth="1"/>
    <col min="3" max="4" width="24" style="24" customWidth="1"/>
    <col min="5" max="5" width="16.28515625" style="24" customWidth="1"/>
    <col min="6" max="6" width="18.85546875" style="24" customWidth="1"/>
    <col min="7" max="7" width="15.7109375" style="24" customWidth="1"/>
    <col min="8" max="8" width="16.140625" style="24" customWidth="1"/>
    <col min="9" max="9" width="17.28515625" style="24" customWidth="1"/>
    <col min="10" max="10" width="17.140625" style="24" customWidth="1"/>
    <col min="11" max="16384" width="11.42578125" style="24"/>
  </cols>
  <sheetData>
    <row r="4" ht="48.75" customHeight="1"/>
    <row r="6" ht="16.5" customHeight="1"/>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1" workbookViewId="0">
      <selection activeCell="I57" sqref="I57"/>
    </sheetView>
  </sheetViews>
  <sheetFormatPr baseColWidth="10" defaultRowHeight="15"/>
  <cols>
    <col min="2" max="2" width="23.5703125" customWidth="1"/>
    <col min="3" max="3" width="20.42578125" customWidth="1"/>
    <col min="4" max="4" width="63.140625" customWidth="1"/>
    <col min="5" max="5" width="18.28515625" customWidth="1"/>
  </cols>
  <sheetData>
    <row r="1" spans="1:8">
      <c r="A1" s="24"/>
      <c r="B1" s="24"/>
      <c r="C1" s="24"/>
      <c r="D1" s="148"/>
      <c r="E1" s="24"/>
      <c r="F1" s="24"/>
      <c r="G1" s="24"/>
      <c r="H1" s="24"/>
    </row>
    <row r="2" spans="1:8" ht="15.75" thickBot="1">
      <c r="A2" s="24"/>
      <c r="B2" s="206" t="str">
        <f>+[1]DOCUMENTOS!B2</f>
        <v>INVITACIÓN ABIERTA No 010 DE 2023</v>
      </c>
      <c r="C2" s="206"/>
      <c r="D2" s="206"/>
      <c r="E2" s="24"/>
      <c r="F2" s="24"/>
      <c r="G2" s="24"/>
      <c r="H2" s="24"/>
    </row>
    <row r="3" spans="1:8" ht="15.75" thickBot="1">
      <c r="A3" s="24"/>
      <c r="B3" s="207" t="str">
        <f>+[1]DOCUMENTOS!B3</f>
        <v xml:space="preserve">CONTRATAR LOS SERVICIOS DE UNA EMPRESA ESPECIALIZADA EN ACTIVIDADES OPERATIVAS Y EVENTOS LOGÍSTICOS RELACIONADOS CON BTL CON PERSONAL PARA: LA PROMOCIÓN, ACTIVACION, DIFUSION E IMPULSO DE LOS DIFERENTES PRODUCTOS DE LA EMPRESA DE LICORES DE CUNDINAMARCA. </v>
      </c>
      <c r="C3" s="208"/>
      <c r="D3" s="209"/>
      <c r="E3" s="75"/>
      <c r="F3" s="75"/>
      <c r="G3" s="24"/>
      <c r="H3" s="24"/>
    </row>
    <row r="4" spans="1:8">
      <c r="A4" s="24"/>
      <c r="B4" s="63"/>
      <c r="C4" s="63"/>
      <c r="D4" s="63"/>
      <c r="E4" s="63"/>
      <c r="F4" s="63"/>
      <c r="G4" s="24"/>
      <c r="H4" s="24"/>
    </row>
    <row r="5" spans="1:8">
      <c r="A5" s="24"/>
      <c r="B5" s="31" t="s">
        <v>36</v>
      </c>
      <c r="C5" s="24"/>
      <c r="D5" s="24"/>
      <c r="E5" s="24"/>
      <c r="F5" s="24"/>
      <c r="G5" s="24"/>
      <c r="H5" s="24"/>
    </row>
    <row r="6" spans="1:8" ht="15.75">
      <c r="A6" s="24"/>
      <c r="B6" s="76" t="s">
        <v>35</v>
      </c>
      <c r="C6" s="210" t="s">
        <v>182</v>
      </c>
      <c r="D6" s="210"/>
      <c r="E6" s="24"/>
      <c r="F6" s="77"/>
      <c r="G6" s="24"/>
      <c r="H6" s="24"/>
    </row>
    <row r="7" spans="1:8" ht="15.75">
      <c r="A7" s="24"/>
      <c r="B7" s="45" t="s">
        <v>31</v>
      </c>
      <c r="C7" s="46" t="s">
        <v>34</v>
      </c>
      <c r="D7" s="46" t="s">
        <v>47</v>
      </c>
      <c r="E7" s="24"/>
      <c r="F7" s="47"/>
      <c r="G7" s="24"/>
      <c r="H7" s="24"/>
    </row>
    <row r="8" spans="1:8" ht="15.75">
      <c r="A8" s="24"/>
      <c r="B8" s="48" t="s">
        <v>49</v>
      </c>
      <c r="C8" s="46" t="s">
        <v>48</v>
      </c>
      <c r="D8" s="78" t="s">
        <v>183</v>
      </c>
      <c r="E8" s="24"/>
      <c r="F8" s="47"/>
      <c r="G8" s="24"/>
      <c r="H8" s="24"/>
    </row>
    <row r="9" spans="1:8" ht="31.5">
      <c r="A9" s="24"/>
      <c r="B9" s="48" t="s">
        <v>68</v>
      </c>
      <c r="C9" s="46" t="s">
        <v>33</v>
      </c>
      <c r="D9" s="46" t="s">
        <v>69</v>
      </c>
      <c r="E9" s="24"/>
      <c r="F9" s="47"/>
      <c r="G9" s="24"/>
      <c r="H9" s="24"/>
    </row>
    <row r="10" spans="1:8" ht="15.75">
      <c r="A10" s="24"/>
      <c r="B10" s="149" t="s">
        <v>184</v>
      </c>
      <c r="C10" s="46" t="s">
        <v>185</v>
      </c>
      <c r="D10" s="46" t="s">
        <v>186</v>
      </c>
      <c r="E10" s="24"/>
      <c r="F10" s="47"/>
      <c r="G10" s="24"/>
      <c r="H10" s="24"/>
    </row>
    <row r="11" spans="1:8" ht="31.5">
      <c r="A11" s="24"/>
      <c r="B11" s="150" t="s">
        <v>187</v>
      </c>
      <c r="C11" s="151" t="s">
        <v>188</v>
      </c>
      <c r="D11" s="151" t="s">
        <v>189</v>
      </c>
      <c r="E11" s="24"/>
      <c r="F11" s="47"/>
      <c r="G11" s="24"/>
      <c r="H11" s="24"/>
    </row>
    <row r="12" spans="1:8" ht="31.5">
      <c r="A12" s="24"/>
      <c r="B12" s="150" t="s">
        <v>190</v>
      </c>
      <c r="C12" s="151" t="s">
        <v>191</v>
      </c>
      <c r="D12" s="151" t="s">
        <v>192</v>
      </c>
      <c r="E12" s="24"/>
      <c r="F12" s="152"/>
      <c r="G12" s="24"/>
      <c r="H12" s="24"/>
    </row>
    <row r="13" spans="1:8">
      <c r="A13" s="24"/>
      <c r="B13" s="24"/>
      <c r="C13" s="50"/>
      <c r="D13" s="24"/>
      <c r="E13" s="24"/>
      <c r="F13" s="24"/>
      <c r="G13" s="24"/>
      <c r="H13" s="24"/>
    </row>
    <row r="14" spans="1:8">
      <c r="A14" s="24"/>
      <c r="B14" s="24"/>
      <c r="C14" s="24"/>
      <c r="D14" s="24"/>
      <c r="E14" s="24"/>
      <c r="F14" s="79"/>
      <c r="G14" s="24"/>
      <c r="H14" s="24"/>
    </row>
    <row r="15" spans="1:8">
      <c r="A15" s="24"/>
      <c r="B15" s="211" t="str">
        <f>+[1]DOCUMENTOS!C6</f>
        <v>MARCA VITALES BMV SAS</v>
      </c>
      <c r="C15" s="212"/>
      <c r="D15" s="212"/>
      <c r="E15" s="213"/>
      <c r="F15" s="80" t="s">
        <v>4</v>
      </c>
      <c r="G15" s="24"/>
      <c r="H15" s="24"/>
    </row>
    <row r="16" spans="1:8">
      <c r="A16" s="24"/>
      <c r="B16" s="81" t="s">
        <v>32</v>
      </c>
      <c r="C16" s="82"/>
      <c r="D16" s="82"/>
      <c r="E16" s="83"/>
      <c r="F16" s="84"/>
      <c r="G16" s="24"/>
      <c r="H16" s="24"/>
    </row>
    <row r="17" spans="1:8" ht="15.75" thickBot="1">
      <c r="A17" s="24"/>
      <c r="B17" s="49"/>
      <c r="C17" s="30" t="s">
        <v>29</v>
      </c>
      <c r="D17" s="29">
        <v>12265076947</v>
      </c>
      <c r="E17" s="85">
        <f>D17/D18</f>
        <v>1.9976990451299692</v>
      </c>
      <c r="F17" s="86" t="s">
        <v>4</v>
      </c>
      <c r="G17" s="24"/>
      <c r="H17" s="24"/>
    </row>
    <row r="18" spans="1:8">
      <c r="A18" s="24"/>
      <c r="B18" s="49" t="s">
        <v>31</v>
      </c>
      <c r="C18" s="50" t="s">
        <v>30</v>
      </c>
      <c r="D18" s="28">
        <v>6139601947</v>
      </c>
      <c r="E18" s="87"/>
      <c r="F18" s="86"/>
      <c r="G18" s="24"/>
      <c r="H18" s="24"/>
    </row>
    <row r="19" spans="1:8">
      <c r="A19" s="24"/>
      <c r="B19" s="49"/>
      <c r="C19" s="50"/>
      <c r="D19" s="28"/>
      <c r="E19" s="87"/>
      <c r="F19" s="86"/>
      <c r="G19" s="24"/>
      <c r="H19" s="24"/>
    </row>
    <row r="20" spans="1:8" ht="15.75" thickBot="1">
      <c r="A20" s="24"/>
      <c r="B20" s="49" t="s">
        <v>49</v>
      </c>
      <c r="C20" s="30" t="s">
        <v>70</v>
      </c>
      <c r="D20" s="88" t="s">
        <v>193</v>
      </c>
      <c r="E20" s="89">
        <f>D17-D18</f>
        <v>6125475000</v>
      </c>
      <c r="F20" s="86" t="s">
        <v>4</v>
      </c>
      <c r="G20" s="24"/>
      <c r="H20" s="24"/>
    </row>
    <row r="21" spans="1:8">
      <c r="A21" s="24"/>
      <c r="B21" s="49"/>
      <c r="C21" s="50"/>
      <c r="D21" s="28"/>
      <c r="E21" s="87"/>
      <c r="F21" s="86"/>
      <c r="G21" s="24"/>
      <c r="H21" s="24"/>
    </row>
    <row r="22" spans="1:8" ht="15.75" thickBot="1">
      <c r="A22" s="24"/>
      <c r="B22" s="49" t="s">
        <v>68</v>
      </c>
      <c r="C22" s="30" t="s">
        <v>28</v>
      </c>
      <c r="D22" s="90">
        <v>6143397778</v>
      </c>
      <c r="E22" s="153">
        <f>D22/D23</f>
        <v>0.49242177948861887</v>
      </c>
      <c r="F22" s="86" t="s">
        <v>4</v>
      </c>
      <c r="G22" s="24"/>
      <c r="H22" s="24"/>
    </row>
    <row r="23" spans="1:8">
      <c r="A23" s="24"/>
      <c r="B23" s="49"/>
      <c r="C23" s="50" t="s">
        <v>27</v>
      </c>
      <c r="D23" s="28">
        <v>12475885580</v>
      </c>
      <c r="E23" s="87"/>
      <c r="F23" s="92"/>
      <c r="G23" s="24"/>
      <c r="H23" s="24"/>
    </row>
    <row r="24" spans="1:8">
      <c r="A24" s="24"/>
      <c r="B24" s="203"/>
      <c r="C24" s="204"/>
      <c r="D24" s="204"/>
      <c r="E24" s="205"/>
      <c r="F24" s="157"/>
      <c r="G24" s="24"/>
      <c r="H24" s="24"/>
    </row>
    <row r="25" spans="1:8" ht="15.75" thickBot="1">
      <c r="A25" s="24"/>
      <c r="B25" s="49" t="s">
        <v>184</v>
      </c>
      <c r="C25" s="158" t="s">
        <v>194</v>
      </c>
      <c r="D25" s="29">
        <v>1299743854</v>
      </c>
      <c r="E25" s="159">
        <f>D25/D26</f>
        <v>35.908422715039357</v>
      </c>
      <c r="F25" s="160" t="s">
        <v>4</v>
      </c>
      <c r="G25" s="24"/>
      <c r="H25" s="24"/>
    </row>
    <row r="26" spans="1:8">
      <c r="A26" s="24"/>
      <c r="B26" s="49"/>
      <c r="C26" s="50" t="s">
        <v>195</v>
      </c>
      <c r="D26" s="28">
        <v>36196072</v>
      </c>
      <c r="E26" s="89"/>
      <c r="F26" s="161"/>
      <c r="G26" s="24"/>
      <c r="H26" s="24"/>
    </row>
    <row r="27" spans="1:8">
      <c r="A27" s="24"/>
      <c r="B27" s="49"/>
      <c r="C27" s="50"/>
      <c r="D27" s="28"/>
      <c r="E27" s="89"/>
      <c r="F27" s="161"/>
      <c r="G27" s="24"/>
      <c r="H27" s="24"/>
    </row>
    <row r="28" spans="1:8" ht="15.75" thickBot="1">
      <c r="A28" s="24"/>
      <c r="B28" s="49" t="s">
        <v>196</v>
      </c>
      <c r="C28" s="158" t="s">
        <v>194</v>
      </c>
      <c r="D28" s="162">
        <f>+D25</f>
        <v>1299743854</v>
      </c>
      <c r="E28" s="91">
        <f>D28/D29</f>
        <v>0.20525011569536697</v>
      </c>
      <c r="F28" s="86" t="s">
        <v>4</v>
      </c>
      <c r="G28" s="24"/>
      <c r="H28" s="24"/>
    </row>
    <row r="29" spans="1:8">
      <c r="A29" s="24"/>
      <c r="B29" s="49"/>
      <c r="C29" s="50" t="s">
        <v>197</v>
      </c>
      <c r="D29" s="28">
        <v>6332487802</v>
      </c>
      <c r="E29" s="89"/>
      <c r="F29" s="161"/>
      <c r="G29" s="24"/>
      <c r="H29" s="24"/>
    </row>
    <row r="30" spans="1:8">
      <c r="A30" s="24"/>
      <c r="B30" s="49"/>
      <c r="C30" s="50"/>
      <c r="D30" s="28"/>
      <c r="E30" s="89"/>
      <c r="F30" s="161"/>
      <c r="G30" s="24"/>
      <c r="H30" s="24"/>
    </row>
    <row r="31" spans="1:8" ht="15.75" thickBot="1">
      <c r="A31" s="24"/>
      <c r="B31" s="49" t="s">
        <v>198</v>
      </c>
      <c r="C31" s="158" t="s">
        <v>194</v>
      </c>
      <c r="D31" s="162">
        <f>+D25</f>
        <v>1299743854</v>
      </c>
      <c r="E31" s="91">
        <f>D31/D32</f>
        <v>0.10418048848440946</v>
      </c>
      <c r="F31" s="86" t="s">
        <v>46</v>
      </c>
      <c r="G31" s="24"/>
      <c r="H31" s="24"/>
    </row>
    <row r="32" spans="1:8">
      <c r="A32" s="24"/>
      <c r="B32" s="49"/>
      <c r="C32" s="50" t="s">
        <v>27</v>
      </c>
      <c r="D32" s="28">
        <v>12475885580</v>
      </c>
      <c r="E32" s="89"/>
      <c r="F32" s="161"/>
      <c r="G32" s="24"/>
      <c r="H32" s="24"/>
    </row>
    <row r="33" spans="1:8">
      <c r="A33" s="24"/>
      <c r="B33" s="49"/>
      <c r="C33" s="50"/>
      <c r="D33" s="28"/>
      <c r="E33" s="89"/>
      <c r="F33" s="161"/>
      <c r="G33" s="24"/>
      <c r="H33" s="24"/>
    </row>
    <row r="34" spans="1:8">
      <c r="A34" s="24"/>
      <c r="B34" s="163"/>
      <c r="C34" s="164"/>
      <c r="D34" s="164"/>
      <c r="E34" s="165"/>
      <c r="F34" s="166"/>
      <c r="G34" s="24"/>
      <c r="H34" s="24"/>
    </row>
    <row r="35" spans="1:8">
      <c r="A35" s="24"/>
      <c r="B35" s="24"/>
      <c r="C35" s="24"/>
      <c r="D35" s="24"/>
      <c r="E35" s="24"/>
      <c r="F35" s="24"/>
      <c r="G35" s="24"/>
      <c r="H35" s="24"/>
    </row>
    <row r="36" spans="1:8">
      <c r="A36" s="24"/>
      <c r="B36" s="24"/>
      <c r="C36" s="24"/>
      <c r="D36" s="24"/>
      <c r="E36" s="24"/>
      <c r="F36" s="24"/>
      <c r="G36" s="24"/>
      <c r="H36" s="24"/>
    </row>
    <row r="37" spans="1:8">
      <c r="A37" s="24"/>
      <c r="B37" s="24"/>
      <c r="C37" s="24"/>
      <c r="D37" s="24"/>
      <c r="E37" s="24"/>
      <c r="F37" s="24"/>
      <c r="G37" s="24"/>
      <c r="H37" s="24"/>
    </row>
    <row r="38" spans="1:8">
      <c r="A38" s="24"/>
      <c r="B38" s="211" t="str">
        <f>+[1]DOCUMENTOS!C12</f>
        <v>MERCADEO EFECTIVO SAS</v>
      </c>
      <c r="C38" s="212"/>
      <c r="D38" s="212"/>
      <c r="E38" s="213"/>
      <c r="F38" s="93" t="s">
        <v>4</v>
      </c>
      <c r="G38" s="24"/>
      <c r="H38" s="24"/>
    </row>
    <row r="39" spans="1:8">
      <c r="A39" s="24"/>
      <c r="B39" s="81" t="s">
        <v>32</v>
      </c>
      <c r="C39" s="82"/>
      <c r="D39" s="82"/>
      <c r="E39" s="83"/>
      <c r="F39" s="84"/>
      <c r="G39" s="24"/>
      <c r="H39" s="24"/>
    </row>
    <row r="40" spans="1:8" ht="15.75" thickBot="1">
      <c r="A40" s="24"/>
      <c r="B40" s="49"/>
      <c r="C40" s="30" t="s">
        <v>29</v>
      </c>
      <c r="D40" s="29">
        <v>8935444377</v>
      </c>
      <c r="E40" s="85">
        <f>D40/D41</f>
        <v>1.799235003524523</v>
      </c>
      <c r="F40" s="86" t="s">
        <v>4</v>
      </c>
      <c r="G40" s="24"/>
      <c r="H40" s="24"/>
    </row>
    <row r="41" spans="1:8">
      <c r="A41" s="24"/>
      <c r="B41" s="49" t="s">
        <v>31</v>
      </c>
      <c r="C41" s="50" t="s">
        <v>30</v>
      </c>
      <c r="D41" s="28">
        <v>4966246410</v>
      </c>
      <c r="E41" s="87"/>
      <c r="F41" s="86"/>
      <c r="G41" s="24"/>
      <c r="H41" s="24"/>
    </row>
    <row r="42" spans="1:8">
      <c r="A42" s="24"/>
      <c r="B42" s="49"/>
      <c r="C42" s="50"/>
      <c r="D42" s="28"/>
      <c r="E42" s="87"/>
      <c r="F42" s="86"/>
      <c r="G42" s="24"/>
      <c r="H42" s="24"/>
    </row>
    <row r="43" spans="1:8" ht="15.75" thickBot="1">
      <c r="A43" s="24"/>
      <c r="B43" s="49" t="s">
        <v>49</v>
      </c>
      <c r="C43" s="30" t="s">
        <v>70</v>
      </c>
      <c r="D43" s="88" t="s">
        <v>199</v>
      </c>
      <c r="E43" s="89">
        <f>D40-D41</f>
        <v>3969197967</v>
      </c>
      <c r="F43" s="86" t="s">
        <v>4</v>
      </c>
      <c r="G43" s="24"/>
      <c r="H43" s="24"/>
    </row>
    <row r="44" spans="1:8">
      <c r="A44" s="24"/>
      <c r="B44" s="49"/>
      <c r="C44" s="50"/>
      <c r="D44" s="28"/>
      <c r="E44" s="87"/>
      <c r="F44" s="86"/>
      <c r="G44" s="24"/>
      <c r="H44" s="24"/>
    </row>
    <row r="45" spans="1:8" ht="15.75" thickBot="1">
      <c r="A45" s="24"/>
      <c r="B45" s="49" t="s">
        <v>68</v>
      </c>
      <c r="C45" s="30" t="s">
        <v>28</v>
      </c>
      <c r="D45" s="90">
        <v>6222428574</v>
      </c>
      <c r="E45" s="91">
        <f>D45/D46</f>
        <v>0.53096542700749583</v>
      </c>
      <c r="F45" s="86" t="s">
        <v>4</v>
      </c>
      <c r="G45" s="24"/>
      <c r="H45" s="24"/>
    </row>
    <row r="46" spans="1:8">
      <c r="A46" s="24"/>
      <c r="B46" s="49"/>
      <c r="C46" s="50" t="s">
        <v>27</v>
      </c>
      <c r="D46" s="28">
        <v>11719084252</v>
      </c>
      <c r="E46" s="87"/>
      <c r="F46" s="92"/>
      <c r="G46" s="24"/>
      <c r="H46" s="24"/>
    </row>
    <row r="47" spans="1:8">
      <c r="A47" s="24"/>
      <c r="B47" s="203"/>
      <c r="C47" s="204"/>
      <c r="D47" s="204"/>
      <c r="E47" s="205"/>
      <c r="F47" s="157"/>
      <c r="G47" s="24"/>
      <c r="H47" s="24"/>
    </row>
    <row r="48" spans="1:8" ht="15.75" thickBot="1">
      <c r="A48" s="24"/>
      <c r="B48" s="49" t="s">
        <v>184</v>
      </c>
      <c r="C48" s="158" t="s">
        <v>194</v>
      </c>
      <c r="D48" s="167">
        <v>4109112942</v>
      </c>
      <c r="E48" s="168">
        <f>D48/D49</f>
        <v>22.906683223839348</v>
      </c>
      <c r="F48" s="86" t="s">
        <v>4</v>
      </c>
      <c r="G48" s="24"/>
      <c r="H48" s="24"/>
    </row>
    <row r="49" spans="1:8">
      <c r="A49" s="24"/>
      <c r="B49" s="49"/>
      <c r="C49" s="50" t="s">
        <v>195</v>
      </c>
      <c r="D49" s="169">
        <v>179384894</v>
      </c>
      <c r="E49" s="89"/>
      <c r="F49" s="161"/>
      <c r="G49" s="24"/>
      <c r="H49" s="24"/>
    </row>
    <row r="50" spans="1:8">
      <c r="A50" s="24"/>
      <c r="B50" s="49"/>
      <c r="C50" s="50"/>
      <c r="D50" s="169"/>
      <c r="E50" s="89"/>
      <c r="F50" s="161"/>
      <c r="G50" s="24"/>
      <c r="H50" s="24"/>
    </row>
    <row r="51" spans="1:8" ht="15.75" thickBot="1">
      <c r="A51" s="24"/>
      <c r="B51" s="49" t="s">
        <v>196</v>
      </c>
      <c r="C51" s="158" t="s">
        <v>194</v>
      </c>
      <c r="D51" s="162">
        <f>+D48</f>
        <v>4109112942</v>
      </c>
      <c r="E51" s="91">
        <f>D51/D52</f>
        <v>0.74756600789939454</v>
      </c>
      <c r="F51" s="86" t="s">
        <v>4</v>
      </c>
      <c r="G51" s="24"/>
      <c r="H51" s="24"/>
    </row>
    <row r="52" spans="1:8">
      <c r="A52" s="24"/>
      <c r="B52" s="49"/>
      <c r="C52" s="50" t="s">
        <v>197</v>
      </c>
      <c r="D52" s="28">
        <v>5496655678</v>
      </c>
      <c r="E52" s="89"/>
      <c r="F52" s="161"/>
      <c r="G52" s="24"/>
      <c r="H52" s="24"/>
    </row>
    <row r="53" spans="1:8">
      <c r="A53" s="24"/>
      <c r="B53" s="49"/>
      <c r="C53" s="50"/>
      <c r="D53" s="28"/>
      <c r="E53" s="89"/>
      <c r="F53" s="161"/>
      <c r="G53" s="24"/>
      <c r="H53" s="24"/>
    </row>
    <row r="54" spans="1:8" ht="15.75" thickBot="1">
      <c r="A54" s="24"/>
      <c r="B54" s="49" t="s">
        <v>198</v>
      </c>
      <c r="C54" s="158" t="s">
        <v>194</v>
      </c>
      <c r="D54" s="162">
        <f>+D51</f>
        <v>4109112942</v>
      </c>
      <c r="E54" s="91">
        <f>D54/D55</f>
        <v>0.35063430329880352</v>
      </c>
      <c r="F54" s="86" t="s">
        <v>4</v>
      </c>
      <c r="G54" s="24"/>
      <c r="H54" s="24"/>
    </row>
    <row r="55" spans="1:8">
      <c r="A55" s="24"/>
      <c r="B55" s="49"/>
      <c r="C55" s="50" t="s">
        <v>27</v>
      </c>
      <c r="D55" s="28">
        <v>11719084252</v>
      </c>
      <c r="E55" s="89"/>
      <c r="F55" s="161"/>
      <c r="G55" s="24"/>
      <c r="H55" s="24"/>
    </row>
    <row r="56" spans="1:8">
      <c r="A56" s="24"/>
      <c r="B56" s="49"/>
      <c r="C56" s="50"/>
      <c r="D56" s="169"/>
      <c r="E56" s="89"/>
      <c r="F56" s="161"/>
      <c r="G56" s="24"/>
      <c r="H56" s="24"/>
    </row>
    <row r="57" spans="1:8">
      <c r="A57" s="24"/>
      <c r="B57" s="163"/>
      <c r="C57" s="164"/>
      <c r="D57" s="164"/>
      <c r="E57" s="165"/>
      <c r="F57" s="166"/>
      <c r="G57" s="24"/>
      <c r="H57" s="24"/>
    </row>
    <row r="58" spans="1:8">
      <c r="A58" s="24"/>
      <c r="B58" s="24"/>
      <c r="C58" s="24"/>
      <c r="D58" s="24"/>
      <c r="E58" s="24"/>
      <c r="F58" s="24"/>
      <c r="G58" s="24"/>
      <c r="H58" s="24"/>
    </row>
    <row r="59" spans="1:8">
      <c r="A59" s="24"/>
      <c r="B59" s="24"/>
      <c r="C59" s="24"/>
      <c r="D59" s="24"/>
      <c r="E59" s="24"/>
      <c r="F59" s="24"/>
      <c r="G59" s="24"/>
      <c r="H59" s="24"/>
    </row>
    <row r="60" spans="1:8">
      <c r="A60" s="24"/>
      <c r="B60" s="24"/>
      <c r="C60" s="24"/>
      <c r="D60" s="24"/>
      <c r="E60" s="24"/>
      <c r="F60" s="24"/>
      <c r="G60" s="24"/>
      <c r="H60" s="24"/>
    </row>
    <row r="61" spans="1:8">
      <c r="A61" s="24"/>
      <c r="B61" s="24"/>
      <c r="C61" s="24"/>
      <c r="D61" s="24"/>
      <c r="E61" s="24"/>
      <c r="F61" s="24"/>
      <c r="G61" s="24"/>
      <c r="H61" s="24"/>
    </row>
    <row r="62" spans="1:8" ht="33" customHeight="1">
      <c r="B62" s="211" t="s">
        <v>160</v>
      </c>
      <c r="C62" s="212"/>
      <c r="D62" s="212"/>
      <c r="E62" s="213"/>
      <c r="F62" s="80" t="s">
        <v>4</v>
      </c>
      <c r="H62" s="24"/>
    </row>
    <row r="63" spans="1:8">
      <c r="B63" s="81" t="s">
        <v>32</v>
      </c>
      <c r="C63" s="82"/>
      <c r="D63" s="82"/>
      <c r="E63" s="83"/>
      <c r="F63" s="84"/>
      <c r="H63" s="24"/>
    </row>
    <row r="64" spans="1:8" ht="15.75" thickBot="1">
      <c r="B64" s="49"/>
      <c r="C64" s="30" t="s">
        <v>29</v>
      </c>
      <c r="D64" s="29">
        <v>1504455219</v>
      </c>
      <c r="E64" s="85">
        <f>D64/D65</f>
        <v>2.1175300247670981</v>
      </c>
      <c r="F64" s="86" t="s">
        <v>4</v>
      </c>
      <c r="H64" s="24"/>
    </row>
    <row r="65" spans="2:8">
      <c r="B65" s="49" t="s">
        <v>31</v>
      </c>
      <c r="C65" s="50" t="s">
        <v>30</v>
      </c>
      <c r="D65" s="28">
        <v>710476452</v>
      </c>
      <c r="E65" s="87"/>
      <c r="F65" s="86"/>
      <c r="H65" s="24"/>
    </row>
    <row r="66" spans="2:8">
      <c r="B66" s="49"/>
      <c r="C66" s="50"/>
      <c r="D66" s="28"/>
      <c r="E66" s="87"/>
      <c r="F66" s="86"/>
      <c r="H66" s="24"/>
    </row>
    <row r="67" spans="2:8" ht="15.75" thickBot="1">
      <c r="B67" s="49" t="s">
        <v>49</v>
      </c>
      <c r="C67" s="30" t="s">
        <v>70</v>
      </c>
      <c r="D67" s="88" t="s">
        <v>220</v>
      </c>
      <c r="E67" s="89">
        <f>D64-D65</f>
        <v>793978767</v>
      </c>
      <c r="F67" s="86" t="s">
        <v>4</v>
      </c>
      <c r="H67" s="24"/>
    </row>
    <row r="68" spans="2:8">
      <c r="B68" s="49"/>
      <c r="C68" s="50"/>
      <c r="D68" s="28"/>
      <c r="E68" s="87"/>
      <c r="F68" s="86"/>
      <c r="H68" s="24"/>
    </row>
    <row r="69" spans="2:8" ht="15.75" thickBot="1">
      <c r="B69" s="49" t="s">
        <v>68</v>
      </c>
      <c r="C69" s="30" t="s">
        <v>28</v>
      </c>
      <c r="D69" s="90">
        <v>906595676</v>
      </c>
      <c r="E69" s="91">
        <f>D69/D70</f>
        <v>0.60016357587250924</v>
      </c>
      <c r="F69" s="86" t="s">
        <v>4</v>
      </c>
      <c r="H69" s="24"/>
    </row>
    <row r="70" spans="2:8">
      <c r="B70" s="49"/>
      <c r="C70" s="50" t="s">
        <v>27</v>
      </c>
      <c r="D70" s="28">
        <v>1510580969</v>
      </c>
      <c r="E70" s="87"/>
      <c r="F70" s="92"/>
      <c r="H70" s="24"/>
    </row>
    <row r="71" spans="2:8">
      <c r="B71" s="154"/>
      <c r="C71" s="155"/>
      <c r="D71" s="155"/>
      <c r="E71" s="156"/>
      <c r="F71" s="157"/>
      <c r="H71" s="24"/>
    </row>
    <row r="72" spans="2:8" ht="15.75" thickBot="1">
      <c r="B72" s="49" t="s">
        <v>184</v>
      </c>
      <c r="C72" s="158" t="s">
        <v>194</v>
      </c>
      <c r="D72" s="29">
        <v>314274000</v>
      </c>
      <c r="E72" s="159" t="s">
        <v>221</v>
      </c>
      <c r="F72" s="160" t="s">
        <v>4</v>
      </c>
      <c r="H72" s="24"/>
    </row>
    <row r="73" spans="2:8">
      <c r="B73" s="49"/>
      <c r="C73" s="50" t="s">
        <v>195</v>
      </c>
      <c r="D73" s="28">
        <v>0</v>
      </c>
      <c r="E73" s="89"/>
      <c r="F73" s="161"/>
      <c r="H73" s="24"/>
    </row>
    <row r="74" spans="2:8">
      <c r="B74" s="49"/>
      <c r="C74" s="50"/>
      <c r="D74" s="28"/>
      <c r="E74" s="89"/>
      <c r="F74" s="161"/>
      <c r="H74" s="24"/>
    </row>
    <row r="75" spans="2:8" ht="15.75" thickBot="1">
      <c r="B75" s="49" t="s">
        <v>196</v>
      </c>
      <c r="C75" s="158" t="s">
        <v>194</v>
      </c>
      <c r="D75" s="162">
        <f>+D72</f>
        <v>314274000</v>
      </c>
      <c r="E75" s="91">
        <f>D75/D76</f>
        <v>0.52033386183792396</v>
      </c>
      <c r="F75" s="86" t="s">
        <v>4</v>
      </c>
      <c r="H75" s="24"/>
    </row>
    <row r="76" spans="2:8">
      <c r="B76" s="49"/>
      <c r="C76" s="50" t="s">
        <v>197</v>
      </c>
      <c r="D76" s="28">
        <v>603985293</v>
      </c>
      <c r="E76" s="89"/>
      <c r="F76" s="161"/>
      <c r="H76" s="24"/>
    </row>
    <row r="77" spans="2:8">
      <c r="B77" s="49"/>
      <c r="C77" s="50"/>
      <c r="D77" s="28"/>
      <c r="E77" s="89"/>
      <c r="F77" s="161"/>
      <c r="H77" s="24"/>
    </row>
    <row r="78" spans="2:8" ht="15.75" thickBot="1">
      <c r="B78" s="49" t="s">
        <v>198</v>
      </c>
      <c r="C78" s="158" t="s">
        <v>194</v>
      </c>
      <c r="D78" s="162">
        <f>+D72</f>
        <v>314274000</v>
      </c>
      <c r="E78" s="91">
        <f>D78/D79</f>
        <v>0.20804843066972334</v>
      </c>
      <c r="F78" s="86" t="s">
        <v>46</v>
      </c>
      <c r="H78" s="24"/>
    </row>
    <row r="79" spans="2:8">
      <c r="B79" s="49"/>
      <c r="C79" s="50" t="s">
        <v>27</v>
      </c>
      <c r="D79" s="28">
        <v>1510580969</v>
      </c>
      <c r="E79" s="89"/>
      <c r="F79" s="161"/>
      <c r="H79" s="24"/>
    </row>
    <row r="80" spans="2:8">
      <c r="B80" s="49"/>
      <c r="C80" s="50"/>
      <c r="D80" s="28"/>
      <c r="E80" s="89"/>
      <c r="F80" s="161"/>
      <c r="H80" s="24"/>
    </row>
    <row r="81" spans="2:8">
      <c r="B81" s="163"/>
      <c r="C81" s="164"/>
      <c r="D81" s="164"/>
      <c r="E81" s="165"/>
      <c r="F81" s="166"/>
      <c r="H81" s="24"/>
    </row>
    <row r="82" spans="2:8">
      <c r="B82" s="24"/>
      <c r="C82" s="24"/>
      <c r="D82" s="24"/>
      <c r="E82" s="24"/>
      <c r="F82" s="24"/>
      <c r="G82" s="24"/>
      <c r="H82" s="24"/>
    </row>
  </sheetData>
  <mergeCells count="8">
    <mergeCell ref="B38:E38"/>
    <mergeCell ref="B47:E47"/>
    <mergeCell ref="B62:E62"/>
    <mergeCell ref="B24:E24"/>
    <mergeCell ref="B2:D2"/>
    <mergeCell ref="B3:D3"/>
    <mergeCell ref="C6:D6"/>
    <mergeCell ref="B15:E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8"/>
  <sheetViews>
    <sheetView tabSelected="1" topLeftCell="C2" workbookViewId="0">
      <selection activeCell="F15" sqref="F15"/>
    </sheetView>
  </sheetViews>
  <sheetFormatPr baseColWidth="10" defaultColWidth="23.5703125" defaultRowHeight="15"/>
  <cols>
    <col min="1" max="1" width="28.85546875" style="17" customWidth="1"/>
    <col min="2" max="3" width="23.5703125" style="17"/>
    <col min="4" max="5" width="37.7109375" style="17" customWidth="1"/>
    <col min="6" max="6" width="45" style="17" customWidth="1"/>
    <col min="7" max="16384" width="23.5703125" style="17"/>
  </cols>
  <sheetData>
    <row r="2" spans="2:9">
      <c r="B2" s="1"/>
      <c r="C2" s="1"/>
      <c r="D2" s="1"/>
      <c r="E2" s="1"/>
      <c r="F2" s="1"/>
      <c r="G2"/>
      <c r="H2"/>
      <c r="I2"/>
    </row>
    <row r="3" spans="2:9" ht="23.25">
      <c r="B3" s="214" t="s">
        <v>158</v>
      </c>
      <c r="C3" s="214"/>
      <c r="D3" s="214"/>
      <c r="E3" s="214"/>
      <c r="F3" s="214"/>
      <c r="G3"/>
      <c r="H3"/>
      <c r="I3"/>
    </row>
    <row r="4" spans="2:9" s="22" customFormat="1" ht="12.75">
      <c r="B4" s="215" t="s">
        <v>159</v>
      </c>
      <c r="C4" s="216"/>
      <c r="D4" s="139" t="s">
        <v>71</v>
      </c>
      <c r="E4" s="139" t="s">
        <v>81</v>
      </c>
      <c r="F4" s="139" t="s">
        <v>94</v>
      </c>
      <c r="G4" s="140"/>
      <c r="H4" s="140"/>
      <c r="I4" s="140"/>
    </row>
    <row r="5" spans="2:9" s="22" customFormat="1" ht="12.75">
      <c r="B5" s="215" t="s">
        <v>0</v>
      </c>
      <c r="C5" s="216"/>
      <c r="D5" s="170" t="s">
        <v>4</v>
      </c>
      <c r="E5" s="141" t="s">
        <v>216</v>
      </c>
      <c r="F5" s="226" t="s">
        <v>4</v>
      </c>
      <c r="G5" s="140"/>
      <c r="H5" s="140"/>
      <c r="I5" s="140"/>
    </row>
    <row r="6" spans="2:9" s="22" customFormat="1" ht="12.75">
      <c r="B6" s="215" t="s">
        <v>161</v>
      </c>
      <c r="C6" s="216"/>
      <c r="D6" s="136" t="s">
        <v>4</v>
      </c>
      <c r="E6" s="136" t="s">
        <v>46</v>
      </c>
      <c r="F6" s="136" t="s">
        <v>46</v>
      </c>
      <c r="G6" s="140"/>
      <c r="H6" s="140"/>
      <c r="I6" s="140"/>
    </row>
    <row r="7" spans="2:9" s="22" customFormat="1" ht="12.75">
      <c r="B7" s="215" t="s">
        <v>162</v>
      </c>
      <c r="C7" s="216"/>
      <c r="D7" s="137" t="s">
        <v>4</v>
      </c>
      <c r="E7" s="137" t="s">
        <v>46</v>
      </c>
      <c r="F7" s="137" t="s">
        <v>4</v>
      </c>
      <c r="G7" s="140"/>
      <c r="H7" s="140"/>
      <c r="I7" s="140"/>
    </row>
    <row r="8" spans="2:9" s="22" customFormat="1" ht="12.75">
      <c r="B8" s="217" t="s">
        <v>163</v>
      </c>
      <c r="C8" s="218"/>
      <c r="D8" s="138" t="s">
        <v>4</v>
      </c>
      <c r="E8" s="138" t="s">
        <v>46</v>
      </c>
      <c r="F8" s="138" t="s">
        <v>4</v>
      </c>
      <c r="G8" s="140"/>
      <c r="H8" s="140"/>
      <c r="I8" s="140"/>
    </row>
    <row r="9" spans="2:9" s="22" customFormat="1" ht="12.75">
      <c r="B9" s="219" t="s">
        <v>164</v>
      </c>
      <c r="C9" s="220"/>
      <c r="D9" s="138" t="s">
        <v>4</v>
      </c>
      <c r="E9" s="138" t="s">
        <v>46</v>
      </c>
      <c r="F9" s="138" t="s">
        <v>4</v>
      </c>
      <c r="G9" s="140"/>
      <c r="H9" s="140"/>
      <c r="I9" s="140"/>
    </row>
    <row r="10" spans="2:9">
      <c r="B10" s="219" t="s">
        <v>7</v>
      </c>
      <c r="C10" s="220"/>
      <c r="D10" s="135" t="s">
        <v>46</v>
      </c>
      <c r="E10" s="127" t="s">
        <v>216</v>
      </c>
      <c r="F10" s="135" t="s">
        <v>4</v>
      </c>
      <c r="G10"/>
      <c r="H10"/>
      <c r="I10"/>
    </row>
    <row r="11" spans="2:9">
      <c r="B11"/>
      <c r="C11"/>
      <c r="D11"/>
      <c r="E11"/>
      <c r="F11"/>
      <c r="G11"/>
      <c r="H11"/>
      <c r="I11"/>
    </row>
    <row r="12" spans="2:9">
      <c r="B12" s="128" t="s">
        <v>11</v>
      </c>
      <c r="C12" s="128"/>
      <c r="D12" s="128"/>
      <c r="E12" s="128"/>
      <c r="F12" s="128"/>
      <c r="G12"/>
      <c r="H12"/>
      <c r="I12"/>
    </row>
    <row r="13" spans="2:9">
      <c r="B13" s="221" t="s">
        <v>165</v>
      </c>
      <c r="C13" s="222"/>
      <c r="D13" s="129"/>
      <c r="E13" s="129"/>
      <c r="F13" s="129"/>
      <c r="G13"/>
      <c r="H13"/>
      <c r="I13"/>
    </row>
    <row r="14" spans="2:9">
      <c r="B14" s="130"/>
      <c r="C14" s="129"/>
      <c r="D14" s="129"/>
      <c r="E14" s="129"/>
      <c r="F14" s="129"/>
      <c r="G14"/>
      <c r="H14"/>
      <c r="I14"/>
    </row>
    <row r="15" spans="2:9">
      <c r="B15"/>
      <c r="C15"/>
      <c r="D15"/>
      <c r="E15"/>
      <c r="F15"/>
      <c r="G15"/>
      <c r="H15"/>
      <c r="I15"/>
    </row>
    <row r="16" spans="2:9">
      <c r="B16" s="133" t="s">
        <v>166</v>
      </c>
      <c r="C16" s="134"/>
      <c r="D16" s="134"/>
      <c r="E16" s="134"/>
      <c r="F16" s="134"/>
      <c r="G16"/>
      <c r="H16"/>
      <c r="I16"/>
    </row>
    <row r="17" spans="2:9">
      <c r="B17" s="134" t="s">
        <v>167</v>
      </c>
      <c r="C17" s="134"/>
      <c r="D17" s="134"/>
      <c r="E17" s="134"/>
      <c r="F17" s="134"/>
      <c r="G17"/>
      <c r="H17"/>
      <c r="I17"/>
    </row>
    <row r="18" spans="2:9">
      <c r="B18"/>
      <c r="C18"/>
      <c r="D18"/>
      <c r="E18"/>
      <c r="F18"/>
      <c r="G18"/>
      <c r="H18"/>
      <c r="I18"/>
    </row>
  </sheetData>
  <mergeCells count="9">
    <mergeCell ref="B8:C8"/>
    <mergeCell ref="B9:C9"/>
    <mergeCell ref="B10:C10"/>
    <mergeCell ref="B13:C13"/>
    <mergeCell ref="B3:F3"/>
    <mergeCell ref="B4:C4"/>
    <mergeCell ref="B5:C5"/>
    <mergeCell ref="B6:C6"/>
    <mergeCell ref="B7:C7"/>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EVALUACIÓN JURÍDICA</vt:lpstr>
      <vt:lpstr>PONDERACIÓN ECONÓMICA</vt:lpstr>
      <vt:lpstr>EXPERIENCIA</vt:lpstr>
      <vt:lpstr>TÉCNICA</vt:lpstr>
      <vt:lpstr>DOCUMENTOS </vt:lpstr>
      <vt:lpstr>INDICADORES</vt:lpstr>
      <vt:lpstr>EVALUACIÓN ÍNDICES</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Laura Geraldine Tellez Guerrero</cp:lastModifiedBy>
  <cp:lastPrinted>2021-03-03T20:42:48Z</cp:lastPrinted>
  <dcterms:created xsi:type="dcterms:W3CDTF">2017-05-22T13:32:10Z</dcterms:created>
  <dcterms:modified xsi:type="dcterms:W3CDTF">2023-05-06T03:42:53Z</dcterms:modified>
</cp:coreProperties>
</file>