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aura.tellez\Documents\VIGENCIA 2023\"/>
    </mc:Choice>
  </mc:AlternateContent>
  <bookViews>
    <workbookView xWindow="0" yWindow="0" windowWidth="16815" windowHeight="7755" firstSheet="3" activeTab="7"/>
  </bookViews>
  <sheets>
    <sheet name="EVALUACIÓN JURÍDICA" sheetId="1" r:id="rId1"/>
    <sheet name="PONDERACIÓN ECONÓMICA" sheetId="38" r:id="rId2"/>
    <sheet name="EXPERIENCIA" sheetId="34" r:id="rId3"/>
    <sheet name="TÉCNICA" sheetId="36" r:id="rId4"/>
    <sheet name="DOCUMENTOS " sheetId="31" r:id="rId5"/>
    <sheet name="INDICADORES" sheetId="33" r:id="rId6"/>
    <sheet name="EVALUACIÓN ÍNDICES" sheetId="35" r:id="rId7"/>
    <sheet name="RESUMEN" sheetId="25" r:id="rId8"/>
  </sheets>
  <externalReferences>
    <externalReference r:id="rId9"/>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1" i="35" l="1"/>
  <c r="D54" i="35" s="1"/>
  <c r="E54" i="35" s="1"/>
  <c r="E48" i="35"/>
  <c r="E45" i="35"/>
  <c r="E43" i="35"/>
  <c r="E40" i="35"/>
  <c r="B38" i="35"/>
  <c r="D31" i="35"/>
  <c r="E31" i="35" s="1"/>
  <c r="E28" i="35"/>
  <c r="D28" i="35"/>
  <c r="E25" i="35"/>
  <c r="E22" i="35"/>
  <c r="E20" i="35"/>
  <c r="E17" i="35"/>
  <c r="B15" i="35"/>
  <c r="B3" i="35"/>
  <c r="B2" i="35"/>
  <c r="E51" i="35" l="1"/>
</calcChain>
</file>

<file path=xl/sharedStrings.xml><?xml version="1.0" encoding="utf-8"?>
<sst xmlns="http://schemas.openxmlformats.org/spreadsheetml/2006/main" count="423" uniqueCount="221">
  <si>
    <t>EVALUACION JURIDICA</t>
  </si>
  <si>
    <t xml:space="preserve">2.1.1. CARTA DE PRESENTACIÓN DE LA OFERTA </t>
  </si>
  <si>
    <t xml:space="preserve">Las personas naturales deberán presentar fotocopia de la cédula de ciudadanía. En el caso de ser comerciantes deberán presentar copia del Registro Mercantil.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</si>
  <si>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</si>
  <si>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CUMPLE</t>
  </si>
  <si>
    <t>N/A</t>
  </si>
  <si>
    <t>copia de la CC del Representante Legal</t>
  </si>
  <si>
    <t>RESULTADO</t>
  </si>
  <si>
    <t>2.1.2.1 EXISTENCIA Y REPRESENTACIÓN LEGAL</t>
  </si>
  <si>
    <t>2.1.4 GARANTÍA DE SERIEDAD DE LA OFERTA</t>
  </si>
  <si>
    <t>2.1.10 INSCRIPCIÓN EN EL REGISTRO INTERNO DE PROVEEDORES DE LA EMPRESA</t>
  </si>
  <si>
    <t>Vo.Bo. SANDRA MILENA CUBILLOS GONZALEZ</t>
  </si>
  <si>
    <t xml:space="preserve">La carta de presentación de la OFERTA, deberá ser diligenciada de acuerdo al Formulario No. 1 adjunto a las condiciones de contratación, firmada por el OFERENTE.
</t>
  </si>
  <si>
    <t>2.1.2.1 PERSONAS JURÍDICAS NACIONALES O EXTRANJERAS CON DOMICILIO O SUCURSAL EN COLOMBIA</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</si>
  <si>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</si>
  <si>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 xml:space="preserve">2.1.2.3. PERSONAS NATURALES </t>
  </si>
  <si>
    <t xml:space="preserve">2.1.5 CERTIFICACIÓN EXPEDIDA POR LA CONTRALORÍA GENERAL DE LA REPÚBLICA. </t>
  </si>
  <si>
    <t>2.1.6 ANTECEDENTES DISCIPLINARIOS DE LA PROCURADURÍA GENERAL DE LA NACIÓN</t>
  </si>
  <si>
    <t>2.1.7 ANTECEDENTES JUDICIALES</t>
  </si>
  <si>
    <t>2.1.8 REGISTRO UNICO TRIBUTARIO (RUT)</t>
  </si>
  <si>
    <t>El OFERENTE deberá presentar con la OFERTA, fotocopia del Registro Único Tributario</t>
  </si>
  <si>
    <t xml:space="preserve">2.1.11 CERTIFICACIÓN DE PARAFISCALES LEY 789 DE 2002 Y LEY 828 DE 2003 </t>
  </si>
  <si>
    <t>2.1.2.5 CONSORCIO O UNIÓN TEMPORAL</t>
  </si>
  <si>
    <t>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</si>
  <si>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</si>
  <si>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NIT</t>
  </si>
  <si>
    <t>EVALUACION DOCUMENTOS</t>
  </si>
  <si>
    <t>Activo Total</t>
  </si>
  <si>
    <t>Pasivo Total</t>
  </si>
  <si>
    <t>Activo corriente</t>
  </si>
  <si>
    <t>Pasivo corriente</t>
  </si>
  <si>
    <t>LIQUIDEZ</t>
  </si>
  <si>
    <t>En Col $</t>
  </si>
  <si>
    <t>(PT/AT) * 100</t>
  </si>
  <si>
    <t>AC/PC</t>
  </si>
  <si>
    <t>SOLICITADOS</t>
  </si>
  <si>
    <t>INDICADORES FINANCIEROS</t>
  </si>
  <si>
    <r>
      <t>2.1.2.2 PERSONAS JURÍDICAS EXTRANJERAS:</t>
    </r>
    <r>
      <rPr>
        <sz val="9"/>
        <color rgb="FF000000"/>
        <rFont val="Arial"/>
        <family val="2"/>
      </rPr>
      <t xml:space="preserve"> </t>
    </r>
  </si>
  <si>
    <t>2.1.2.4. PERSONAS NATURALES EXTRANJERAS:</t>
  </si>
  <si>
    <t>Las personas naturales extranjeras que pretendan presentar oferta, deben presentar fotocopia de su cédula de extranjería o pasaporte.</t>
  </si>
  <si>
    <t xml:space="preserve">Si EL OFERENTE presenta propuesta en Consorcio o Unión Temporal, de conformidad con lo señalado en el artículo 7o. de la Ley 80 de 1993, deberá diligenciar debidamente los Formularios 2 o 3 de las presentes condiciones de contratación, especificando:                                                                                                                                                                        1.	Diligenciar el documento de constitución del Consorcio o Unión Temporal (formulario No. 2 y No. 3, según el caso). 
2.	Designar a la persona que, para todos los efectos legales representará al Consorcio o Unión Temporal y señalar reglas básicas que regulen las relaciones entre ellos y su responsabilidad. 
3.	Indicar la participación porcentual de cada uno de los integrantes en la forma asociativa correspondiente. La sumatoria de los porcentajes de participación no podrá exceder ni ser menor del 100%. 
4.	Constar en el documento que la duración de la figura asociativa no es inferior a la duración del contrato objeto del presente proceso de contratación y un (1) año más.  
5.	Las personas o firmas que integren el Consorcio o Unión Temporal deben cumplir los requisitos legales y anexar los documentos requeridos, en la presente invitación, como si fueran a participar en forma independiente. 
6.	La oferta debe estar firmada por el representante legal, designado por las personas naturales o jurídicas que se presentan, y deberán adjuntarse los documentos que lo acrediten como tal. 
7.	El objeto social, de cada uno de los integrantes del Consorcio o Unión Temporal, debe permitir el desarrollo de por lo menos una de las actividades objeto de esta invitación. 
8.	Los integrantes del Consorcio o la Unión Temporal no pueden ceder sus derechos a terceros sin obtener la autorización previa y expresa de la ELC, la cual será potestativa de la ELC. 
9.	Los miembros de un Consorcio o Unión Temporal no podrán hacer parte de otras OFERTAS, ya sea que las mismas se presenten en forma individual o como miembros de otros Consorcios o Uniones Temporales. 
10.	El documento deberá ir acompañado de aquellos otros que acrediten que quienes lo suscriben tienen la representación y capacidad necesarias para dicha constitución y para adquirir las obligaciones solidarias derivadas de la oferta y del contrato resultante.  
11.	Cualquier modificación al documento de constitución del consorcio o unión temporal deberá ser suscrita por la totalidad de integrantes del consorcio o unión temporal, y deberá tener la aprobación previa de la Empresa de Licores de Cundinamarca.  </t>
  </si>
  <si>
    <t xml:space="preserve">2.1.3 DOCUMENTOS OTORGADOS EN EL EXTRANJERO  </t>
  </si>
  <si>
    <t xml:space="preserve">2.1.3.1. CONSULARIZACIÓN  </t>
  </si>
  <si>
    <t xml:space="preserve">2.1.3.2. APOSTILLA  </t>
  </si>
  <si>
    <t>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t>
  </si>
  <si>
    <t>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t>
  </si>
  <si>
    <t xml:space="preserve">CUMPLE </t>
  </si>
  <si>
    <t>&gt; = 1.5</t>
  </si>
  <si>
    <t>AC-PC</t>
  </si>
  <si>
    <t xml:space="preserve">CAPITAL DE TRABAJO </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</si>
  <si>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Asesora de Jurídica y Contratación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</si>
  <si>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2.1.9.HOJA DE VIDA DE LA FUNCION PÚBLICA </t>
  </si>
  <si>
    <t xml:space="preserve">De conformidad con lo dispuesto en la Ley 190 de 1995 y Ley 443 de 1998, deberán la persona natural y/o jurídica interesada en presentar propuesta deberá diligenciar y anexar debidamente el Formato Único de Hoja de vida. </t>
  </si>
  <si>
    <t>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t>
  </si>
  <si>
    <r>
      <t>2.1.10. CERTIFICACION BANCARIA</t>
    </r>
    <r>
      <rPr>
        <sz val="8"/>
        <color rgb="FF000000"/>
        <rFont val="Arial"/>
        <family val="2"/>
      </rPr>
      <t xml:space="preserve"> </t>
    </r>
  </si>
  <si>
    <t>2.1.9 INHABILIDADES E INCOMPATIBILIDADES</t>
  </si>
  <si>
    <t>FOLIO 1-2</t>
  </si>
  <si>
    <t>FOLIO 19</t>
  </si>
  <si>
    <t>SE VERIFICA EN EL LISTADO DE PROVEEDORES</t>
  </si>
  <si>
    <t>FOLIO 22-23</t>
  </si>
  <si>
    <t>N/4</t>
  </si>
  <si>
    <t>CUMPLE (NUMERAL 7 DE LA CARTA DE PRESENTACION DE LA OFERTA)- CUMPLE</t>
  </si>
  <si>
    <t>FOLIO 34</t>
  </si>
  <si>
    <t xml:space="preserve">FOLIO 1-2 </t>
  </si>
  <si>
    <t>FOLIO 8-16</t>
  </si>
  <si>
    <t>NOMBRE</t>
  </si>
  <si>
    <t>DOCUMENTO SOLICITADO</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</si>
  <si>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</si>
  <si>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NIVEL DE ENDEUDAMIENTO</t>
  </si>
  <si>
    <t>&lt;= 60 %</t>
  </si>
  <si>
    <t xml:space="preserve">Activo corriente - Pasivo Corriente </t>
  </si>
  <si>
    <t xml:space="preserve">MARCAS VITALES BMV SAS </t>
  </si>
  <si>
    <t>FOLIO 3-16</t>
  </si>
  <si>
    <t>FOLIO 17 CUMPLE</t>
  </si>
  <si>
    <t>FOLIO 18-27</t>
  </si>
  <si>
    <t>FOLIO 28-29</t>
  </si>
  <si>
    <t xml:space="preserve">FOLIO 30-31 </t>
  </si>
  <si>
    <t>FOLIO 32</t>
  </si>
  <si>
    <t>FOLIO 33</t>
  </si>
  <si>
    <t xml:space="preserve">DEBE SUBSANAR </t>
  </si>
  <si>
    <t>FOLIO 60</t>
  </si>
  <si>
    <t>FOLIO 35</t>
  </si>
  <si>
    <t xml:space="preserve">MERCADEO EFECTIVO </t>
  </si>
  <si>
    <t>FOLIO 3-10</t>
  </si>
  <si>
    <t xml:space="preserve">FOLIO 11  CUMPLE </t>
  </si>
  <si>
    <t xml:space="preserve">Dado  que la vigencia de los certificacdos es superior a dos meses, y  teniendo en cuenta que la información contenida en ellos es pública, la Empresa de Licores de Cundinamarca consulta las bases de datos sin novedad alguna- CUMPLE </t>
  </si>
  <si>
    <t>Dado  que la vigencia de los certificacdos es superior a dos meses, y  teniendo en cuenta que la información contenida en ellos es pública, la Empresa de Licores de Cundinamarca consulta las bases de datos sin novedad alguna- CUMPLE</t>
  </si>
  <si>
    <t>FOLIO 14-15</t>
  </si>
  <si>
    <t>Dado  que la vigencia del certificado es superior a dos meses, y  teniendo en cuenta que la información contenida en él es pública, la Empresa de Licores de Cundinamarca consulta las bases de datos sin novedad alguna- CUMPLE</t>
  </si>
  <si>
    <t>FOLIO 20-24</t>
  </si>
  <si>
    <t>FOLIO 16-18</t>
  </si>
  <si>
    <t>FOLIO 73</t>
  </si>
  <si>
    <t>FOLIO 12-13</t>
  </si>
  <si>
    <t xml:space="preserve">VIGENCIA SUPERIOR A 30 DÍAS DEBE SUBSANAR </t>
  </si>
  <si>
    <t>FOLIO 27-28</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</si>
  <si>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En caso de que dicha certificación sea expedida por el revisor fiscal, el oferente deberá anexar copia de la cedula de ciudadanía, copia de la tarjeta profesional y certificado de antecedes disciplinarios expedido por la junta central de contadores no superior a tres (3) meses, de quien suscribe el documento, 
</t>
  </si>
  <si>
    <t xml:space="preserve">ANTECEDENTES DISCIPLINARIOS DEL REVISOR FISCAL  SUPERIOR A TRES (3) MESE DEBE SUBSANAR 
NO APORTA CÉDULA DEL REVISOR FISCAL DEBE SUBSANAR </t>
  </si>
  <si>
    <t xml:space="preserve">PIENSA BTL SAS </t>
  </si>
  <si>
    <t>FOLIO 3-11</t>
  </si>
  <si>
    <t>FOLIO 12 CUMPLE</t>
  </si>
  <si>
    <t>FOLIO 13-21</t>
  </si>
  <si>
    <t>FOLIO 24-25</t>
  </si>
  <si>
    <t>FOLIO 26-27</t>
  </si>
  <si>
    <t>FOLIO 28-32</t>
  </si>
  <si>
    <t>FOLIO 36-37</t>
  </si>
  <si>
    <t>FOLIO 52</t>
  </si>
  <si>
    <t>FOLIO 33-35</t>
  </si>
  <si>
    <t xml:space="preserve">NO APORTA CÉDULA DEL REVISOR FISCAL DEBE SUBSANAR </t>
  </si>
  <si>
    <t>EVALUACION INVITACIÓN ABIERTA No. 010 de 2023</t>
  </si>
  <si>
    <t xml:space="preserve">DESCRIPCION </t>
  </si>
  <si>
    <t xml:space="preserve">MARCAS VITALES </t>
  </si>
  <si>
    <t>Piensa BTL SAS</t>
  </si>
  <si>
    <t>MERCADEO EFECTIVOS SAS</t>
  </si>
  <si>
    <t xml:space="preserve">AUXILIAR: </t>
  </si>
  <si>
    <t xml:space="preserve"> Logístico mayor de 18 años, con habilidades de montaje y actividades operativas varias </t>
  </si>
  <si>
    <t>CONDUCTOR C1</t>
  </si>
  <si>
    <t xml:space="preserve"> Conductor hombre o mujer mayor de 21 años con licencia C1, para conducción de vehículos de servicio público </t>
  </si>
  <si>
    <t>CONDUCTOR C2</t>
  </si>
  <si>
    <t xml:space="preserve"> Conductor hombre o mujer mayor de 21 años con licencia C2, para conducción de camiones rígidos. </t>
  </si>
  <si>
    <t>PROMOTORA PROTOCOLO</t>
  </si>
  <si>
    <t xml:space="preserve"> Impulsador hombre o mujer, mayor de 18 años con habilidades de comunicación y venta. Estatura mínima para mujer 1,65, para hombre 1,70. Talla mujer 4-6. Excelente presentación </t>
  </si>
  <si>
    <t>PROMOTORA MODELO</t>
  </si>
  <si>
    <t xml:space="preserve"> Impulsado modelo hombre o mujer mayor de 18 años con habilidades de comunicación y venta. Estatura mínima para mujer 1,70, hombre 1,80. Talla mujer 4-6. Excelente presentación </t>
  </si>
  <si>
    <t xml:space="preserve">PROMOTORA MODELO AAA </t>
  </si>
  <si>
    <t xml:space="preserve"> Modelo hombre o mujer tipo feria mayor de 20 años con habilidades de comunicación y venta. Estatura mínima para mujer 1,70, hombre 1,80. Talla mujer 4-6. Excelente presentación </t>
  </si>
  <si>
    <t>LIDER DE GRUPO</t>
  </si>
  <si>
    <t xml:space="preserve"> Logístico mayor de 20 años, con habilidades de liderazgo y supervisión. </t>
  </si>
  <si>
    <t>SUPERVISOR MOTORIZADO</t>
  </si>
  <si>
    <t xml:space="preserve"> Logístico mayor de 20 años, con habilidades de liderazgo y supervisión. Supervisión en moto. </t>
  </si>
  <si>
    <t>BARTENDER</t>
  </si>
  <si>
    <t xml:space="preserve"> Hombre o mujer mayor de 20 años, con habilidades, conocimiento y experiencia en mixología y licores </t>
  </si>
  <si>
    <t>DESCRIPCION</t>
  </si>
  <si>
    <t>HOTEL PROVINCIA</t>
  </si>
  <si>
    <t xml:space="preserve"> Noche de hotel por persona por noche en Cundinamarca </t>
  </si>
  <si>
    <t>ALIMENTACION:</t>
  </si>
  <si>
    <t xml:space="preserve"> Valor de auxilio de alimentación en Bogotá y Cundinamarca </t>
  </si>
  <si>
    <t>TAXI</t>
  </si>
  <si>
    <t xml:space="preserve"> Valor de auxilio de transporte diurno y nocturno </t>
  </si>
  <si>
    <t>UNIFORME</t>
  </si>
  <si>
    <t xml:space="preserve"> Dotacion de uniforme al personal encargado de realizar las actividades </t>
  </si>
  <si>
    <t>ADMINISTRACION DE UNIFORMES</t>
  </si>
  <si>
    <t xml:space="preserve"> Subsidio para el mantenimiento y conservacion de los uniformes / valor  lavado  diario por  prenda</t>
  </si>
  <si>
    <t xml:space="preserve">INSUMOS BAR  TENDER </t>
  </si>
  <si>
    <t>Valor  por  dia de activacion</t>
  </si>
  <si>
    <t>HIELO</t>
  </si>
  <si>
    <t>Valor por  promotora  por dia  requerido</t>
  </si>
  <si>
    <t>PAPELERIA</t>
  </si>
  <si>
    <t xml:space="preserve">Valor por  tropa  por  dia </t>
  </si>
  <si>
    <t xml:space="preserve">RESULTADO </t>
  </si>
  <si>
    <t>EVALUACION EXPERIENCIA INVITACIÓN ABIERTA No. 010 de 2023</t>
  </si>
  <si>
    <t xml:space="preserve">EXPERIENCIA  </t>
  </si>
  <si>
    <t xml:space="preserve">MERCADEO  EFECTIVOS SAS </t>
  </si>
  <si>
    <t xml:space="preserve">Marcas  Vitales </t>
  </si>
  <si>
    <t>LOS OFERENTES deberán acreditar experiencia específica en la prestación de servicio de personal para actividades promocionales en el sector licorero.
La experiencia específica se acreditará con la presentación de certificaciones con entidades privadas y/o públicas.
Entregar certificación en la ejecución de dos (2) contratos, cuyo objeto esté relacionado con la prestación de servicio de personal para actividades promocionales de las cuales por lo menos una debe ser en el sector licorero; y cuyo valor sumado sea igual al valor del presupuesto oficial.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
➢ En el caso de ofertas, presentadas por consorcios o uniones temporales, las certificaciones presentadas deberán cumplir con los requisitos e información enunciada anteriormente.
➢ Para los contratos certificados en los cuales se haya prestado el servicio como oferente plural, se evaluará de acuerdo a su porcentaje de participación.</t>
  </si>
  <si>
    <r>
      <rPr>
        <b/>
        <u/>
        <sz val="9"/>
        <color theme="1"/>
        <rFont val="Calibri (Cuerpo)"/>
      </rPr>
      <t xml:space="preserve">Bavaria  SA </t>
    </r>
    <r>
      <rPr>
        <sz val="8"/>
        <color theme="1"/>
        <rFont val="Calibri"/>
        <family val="2"/>
        <scheme val="minor"/>
      </rPr>
      <t xml:space="preserve">
1. Bavaria  SA
2. Mercadeo Efectivos  sas
3. Número del contrato: N/A
4. Objeto del contrato: Prestacion de servicios de personalde mercaderismo, merca impulso e impulso para el canal moderno que son los diferentes autoservicios y mini mercados. el alcance  incluye  administracion de todo el personal, equio soporte, coordinadores regionales, seguimient a los diferentes indicadores de rotacion, ruteros dias de reemplazo, efectividad de vivitas,ex hibiciones adicionales, en los puntos de venta ganados por  relacionamiento, impuls para eventos de diferentes cadenas , entrega y logistica del material para las diferentes diinamicas comerciales 
5. Fecha  de Inicio: febrero 2019. Fecha de Terminación: febrero de 2020
6. Indicación de cumplimiento y calidad a satisfacción: CUMPLE
7. Valor del contrato: $5.632.905.622
8. Valentina Aristizabal gerente de trade MKT Y PROCESOS KA OFF
BRITSH AMERICAN TOBACCO  COLOMBIA SAS
1 BRITSH AMERICAN TOBACCO  COLOMBIA SAS 
2. MERCADEO  EFECTIVOS SAS 
3. Número del contrato: N/A
4. Objeto del contrato : Prestacion del servicio de  administracion y operaciones de acciones logisticas, para la  realizacion de eventoscorporativos, institucionales, empresariales, de nuestra compañia 
5. Fecha  de Inicio: 7 de marzo de 2013. Fecha de Terminación: 31 de  diciembre de 2017
6. Indicación de cumplimiento y calidad a satisfacción: CUMPLE
7. Valor del contrato: $5.564326.290
8. STEPHANY GARRIDO SOURCING MANAGER </t>
    </r>
  </si>
  <si>
    <r>
      <rPr>
        <b/>
        <u/>
        <sz val="8"/>
        <color theme="1"/>
        <rFont val="Calibri (Cuerpo)"/>
      </rPr>
      <t>Representaciones Continentales SAS</t>
    </r>
    <r>
      <rPr>
        <sz val="8"/>
        <color theme="1"/>
        <rFont val="Calibri"/>
        <family val="2"/>
        <scheme val="minor"/>
      </rPr>
      <t xml:space="preserve">
1. Representaciones Continentales SAS
2. Piensa BTL
3. Número del contrato: No aplica
4. Objeto del contrato: El contratista se obliga para con repco realizar actividades operativas y eventos logísticos relacionadas con BTL  con personal para impulso y activación en punto de venta.(pdv),conduccion,Auxiliar de eventos, Tropas ( personal de impulso) para activaciones en punto de venta ,avnzadas con activaciones en las principales vias de cundinamarca. 
5. Fecha  de Inicio: 01/01/2021. Fecha de Terminación: 31/12/2021.
6. Indicación de cumplimiento y calidad a satisfacción: CUMPLE
7. Valor del contrato: $800.000.000
8. Felipe Ruiz Cifuentes - Representante legal 
</t>
    </r>
    <r>
      <rPr>
        <b/>
        <u/>
        <sz val="8"/>
        <color theme="1"/>
        <rFont val="Calibri (Cuerpo)"/>
      </rPr>
      <t>Radio Cadena Nacional SA</t>
    </r>
    <r>
      <rPr>
        <sz val="8"/>
        <color theme="1"/>
        <rFont val="Calibri"/>
        <family val="2"/>
        <scheme val="minor"/>
      </rPr>
      <t>S
1. Radio Cadena Nacional SAS
2. Piensa BTL
3. Número del contrato: No Aplica
4. Objeto del contrato: Prestar el servicio para la ejecición de operación logística para la realización de talleres congresos y eventos que incluye alojamiento, alimentación, salon  de conferencias  con ayudas  audiovisuales,  tiquetes  aereos, y terrestres, trasnporte, produccion y realizacion de  eventos, agencia  BTL a  nivel  nacional escenografia  conceptualizacion,desarrollo de piezas, desarrollo  grafico y creativo,  y personal logistico requeridos para la empresa a nivel nacional
5. Fecha  de Inicio: 01/01/2021. Fecha de Terminación: 31/12/2021.
6. Indicación de cumplimiento y calidad a satisfacción: CUMPLE
7. Valor del contrato: $1.500.014.470
8. MArica Cristina Ardila - Coordinadora Proyecto Tienda Ganadora</t>
    </r>
  </si>
  <si>
    <r>
      <rPr>
        <b/>
        <u/>
        <sz val="9"/>
        <color theme="1"/>
        <rFont val="Calibri (Cuerpo)"/>
      </rPr>
      <t xml:space="preserve">unión Temporal Comercializadores da la FLA </t>
    </r>
    <r>
      <rPr>
        <sz val="8"/>
        <color theme="1"/>
        <rFont val="Calibri"/>
        <family val="2"/>
        <scheme val="minor"/>
      </rPr>
      <t xml:space="preserve">
1. Unión Temporal Comercilazadores de la FLA 
2. Red Logística y Gestión SAS
3. Número del contrato: 686 - 687 Y 688
4. Objeto del contrato: Servicios como operador logístico en los eventos de las ferias de las flores, estrategía 360 RON Medellín dorado canal mayorista en 134 puntos y fiestas tradicionales en los municipios de Antioquia en 2018.
5. Fecha  de Inicio: 18/06/2018. Fecha de Terminación: 30/12/2018.
6. Indicación de cumplimiento y calidad a satisfacción: CUMPLE
7. Valor del contrato: $3.418.385.411
8. Camilo Gallo Alzate - Gerente 
</t>
    </r>
    <r>
      <rPr>
        <b/>
        <u/>
        <sz val="9"/>
        <color theme="1"/>
        <rFont val="Calibri (Cuerpo)"/>
      </rPr>
      <t xml:space="preserve">unión Temporal Comercializadores da la FLA </t>
    </r>
    <r>
      <rPr>
        <sz val="8"/>
        <color theme="1"/>
        <rFont val="Calibri"/>
        <family val="2"/>
        <scheme val="minor"/>
      </rPr>
      <t xml:space="preserve">
1. Unión Temporal Comercilazadores de la FLA 
2. Red Logística y Gestión SAS
3. Número del contrato: 929 - 928 Y 927
4. Objeto del contrato: Actividades como operador logísticoy BTL en la vinculación publicitaría para la realización del lanzamiento de "Aguardiente Verde 24 - Canal On Con 16 fechas" que se llevará a cabo a partir del 15 de noviembre de 2019.
5. Fecha  de Inicio: 15/11/2019. Fecha de Terminación: 30/12/2019.
6. Indicación de cumplimiento y calidad a satisfacción: CUMPLE
7. Valor del contrato: $358.696.492
8. Camilo Gallo Alzate - Gerente</t>
    </r>
  </si>
  <si>
    <t>Valor Sumado</t>
  </si>
  <si>
    <t>Folios</t>
  </si>
  <si>
    <t>74 AL 77</t>
  </si>
  <si>
    <t>53 al 55</t>
  </si>
  <si>
    <t>61 al  70</t>
  </si>
  <si>
    <t>INVITACION ABIERTA No. 010 DE 2023</t>
  </si>
  <si>
    <t>RESULTADO/PROPONENTE</t>
  </si>
  <si>
    <t>PIENSA BTL SAS</t>
  </si>
  <si>
    <t>EVALUACION ECONOMICA</t>
  </si>
  <si>
    <t>EVALUACION TECNICA</t>
  </si>
  <si>
    <t>EVALUACION DE EXPERIENCIA</t>
  </si>
  <si>
    <t>EVALUACION FINANCIERA</t>
  </si>
  <si>
    <t>Jefe Oficina  Asesora de Juridica y Contratacion</t>
  </si>
  <si>
    <t xml:space="preserve">Vo. Bo LEONARDO ANDRES RODRIGUEZ SUAREZ </t>
  </si>
  <si>
    <t xml:space="preserve">Subgerente Comercial (e) </t>
  </si>
  <si>
    <t>INVITACIÓN ABIERTA No 010 DE 2023</t>
  </si>
  <si>
    <t xml:space="preserve">CONTRATAR LOS SERVICIOS DE UNA EMPRESA ESPECIALIZADA EN ACTIVIDADES OPERATIVAS Y EVENTOS LOGÍSTICOS RELACIONADOS CON BTL CON PERSONAL PARA: LA PROMOCIÓN, ACTIVACION, DIFUSION E IMPULSO DE LOS DIFERENTES PRODUCTOS DE LA EMPRESA DE LICORES DE CUNDINAMARCA. </t>
  </si>
  <si>
    <t>MARCA VITALES BMV SAS</t>
  </si>
  <si>
    <t>900080081-3</t>
  </si>
  <si>
    <r>
      <t xml:space="preserve">Presenta la información financiera a 31 de dicimebre de 2021, según certificación de la Cámara de Comercio de Bogotá  , con Código de verificación No.B22312569B399D del 05 de Septiembre de  2023- </t>
    </r>
    <r>
      <rPr>
        <b/>
        <sz val="8"/>
        <rFont val="Arial"/>
        <family val="2"/>
      </rPr>
      <t>CUMPLE</t>
    </r>
  </si>
  <si>
    <t>MERCADEO EFECTIVO SAS</t>
  </si>
  <si>
    <t>Balance General.</t>
  </si>
  <si>
    <t>Estados de Resultados.</t>
  </si>
  <si>
    <t>Certificación de los estados financieros, por el contador público y el representante legal en los términos de la Ley 222 de 1995.</t>
  </si>
  <si>
    <t>Notas a los estados financieros.</t>
  </si>
  <si>
    <t>Dictamen del revisor fiscal sobre los estados financieros.</t>
  </si>
  <si>
    <t>Certificado de Antecedentes Disciplinarios vigente del contador y del revisor fiscal, expedido por la junta central de contadores con vigencia no superior a tres meses.</t>
  </si>
  <si>
    <r>
      <rPr>
        <sz val="11"/>
        <color theme="1"/>
        <rFont val="Arial"/>
        <family val="2"/>
      </rPr>
      <t xml:space="preserve">Declaración de renta del año </t>
    </r>
    <r>
      <rPr>
        <sz val="11"/>
        <color rgb="FF000000"/>
        <rFont val="Arial"/>
        <family val="2"/>
      </rPr>
      <t xml:space="preserve">2021.        </t>
    </r>
  </si>
  <si>
    <t>900400796-5</t>
  </si>
  <si>
    <t xml:space="preserve">NO CUMPLE </t>
  </si>
  <si>
    <r>
      <t xml:space="preserve">Presenta la información financiera a </t>
    </r>
    <r>
      <rPr>
        <b/>
        <sz val="8"/>
        <rFont val="Arial"/>
        <family val="2"/>
      </rPr>
      <t>31 de diciembre de 2020</t>
    </r>
    <r>
      <rPr>
        <sz val="8"/>
        <rFont val="Arial"/>
        <family val="2"/>
      </rPr>
      <t>, según certificación de la Cámara de Comercio de Bogotá  , con Código de verificación No.B2140182386CBD del</t>
    </r>
    <r>
      <rPr>
        <b/>
        <sz val="8"/>
        <rFont val="Arial"/>
        <family val="2"/>
      </rPr>
      <t xml:space="preserve"> 28 de Septiembre de  2021</t>
    </r>
    <r>
      <rPr>
        <sz val="8"/>
        <rFont val="Arial"/>
        <family val="2"/>
      </rPr>
      <t>-</t>
    </r>
    <r>
      <rPr>
        <b/>
        <sz val="8"/>
        <rFont val="Arial"/>
        <family val="2"/>
      </rPr>
      <t xml:space="preserve"> Motivo por el cual no se realizara la evaluacion de los inicadores. NO CUMPLE </t>
    </r>
  </si>
  <si>
    <t>PRESUPUESTO OFICIAL:  
$564.060.000</t>
  </si>
  <si>
    <t>&gt; =   DEL P.O</t>
  </si>
  <si>
    <t xml:space="preserve">RAZON DE COBERTURA </t>
  </si>
  <si>
    <t>Uop/GI</t>
  </si>
  <si>
    <t>&gt; = 2</t>
  </si>
  <si>
    <t>RENTABILIDAD DEL PATRIMONIO (ROE)</t>
  </si>
  <si>
    <t>U op / P</t>
  </si>
  <si>
    <t>MAYOR O IGUAL A 0.07%</t>
  </si>
  <si>
    <t>RENTABILIDAD DEL ACTIVO (ROA)</t>
  </si>
  <si>
    <t>Uop / AT</t>
  </si>
  <si>
    <t>MAYOR O IGUAL A 0.03%</t>
  </si>
  <si>
    <t>12.265.076.947 - 6.139.601.947</t>
  </si>
  <si>
    <t>Utilidad Operacional</t>
  </si>
  <si>
    <t xml:space="preserve">Gastos de Interes </t>
  </si>
  <si>
    <t xml:space="preserve">RENTABILIDAD DEL PATRIMONIO </t>
  </si>
  <si>
    <t>Patrimonio</t>
  </si>
  <si>
    <t xml:space="preserve">RENTABILIDAD DEL ACTIVO </t>
  </si>
  <si>
    <t>8.935.444.377 - 4.966.246.410</t>
  </si>
  <si>
    <t xml:space="preserve">
4.2 CRITERIO DE CALIFICACIÓN 
</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</si>
  <si>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</si>
  <si>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P = 1000 x (PM/VP)</t>
  </si>
  <si>
    <t>Donde:</t>
  </si>
  <si>
    <t>P = Puntaje para la propuesta en evaluación</t>
  </si>
  <si>
    <t>VP = Valor de la propuesta en evaluación</t>
  </si>
  <si>
    <t>PM = Valor de la propuesta más económica.</t>
  </si>
  <si>
    <t>DESCRPCIÓN</t>
  </si>
  <si>
    <t xml:space="preserve">MERCADEO EFECTIVO SAS </t>
  </si>
  <si>
    <t>MARCAS VITALES</t>
  </si>
  <si>
    <t>VALOR OFERTA</t>
  </si>
  <si>
    <t>TOTAL</t>
  </si>
  <si>
    <t xml:space="preserve">570 PUNTOS </t>
  </si>
  <si>
    <t>1.000 PUNTOS</t>
  </si>
  <si>
    <t>620 PUNTOS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</si>
</sst>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 #,##0;[Red]\-&quot;$&quot;\ #,##0"/>
    <numFmt numFmtId="41" formatCode="_-* #,##0_-;\-* #,##0_-;_-* &quot;-&quot;_-;_-@_-"/>
    <numFmt numFmtId="43" formatCode="_-* #,##0.00_-;\-* #,##0.00_-;_-* &quot;-&quot;??_-;_-@_-"/>
    <numFmt numFmtId="164" formatCode="_(&quot;$&quot;\ * #,##0.00_);_(&quot;$&quot;\ * \(#,##0.00\);_(&quot;$&quot;\ * &quot;-&quot;??_);_(@_)"/>
    <numFmt numFmtId="165" formatCode="_(* #,##0.00_);_(* \(#,##0.00\);_(* &quot;-&quot;??_);_(@_)"/>
    <numFmt numFmtId="166" formatCode="_-* #,##0.00\ &quot;Pta&quot;_-;\-* #,##0.00\ &quot;Pta&quot;_-;_-* &quot;-&quot;??\ &quot;Pta&quot;_-;_-@_-"/>
    <numFmt numFmtId="167" formatCode="&quot;$&quot;\ #,##0"/>
    <numFmt numFmtId="168" formatCode="0.0%"/>
    <numFmt numFmtId="169" formatCode="_(* #,##0_);_(* \(#,##0\);_(* &quot;-&quot;??_);_(@_)"/>
    <numFmt numFmtId="172" formatCode="_-&quot;$&quot;* #,##0_-;\-&quot;$&quot;* #,##0_-;_-&quot;$&quot;* &quot;-&quot;_-;_-@_-"/>
    <numFmt numFmtId="173" formatCode="&quot;$&quot;#,##0"/>
  </numFmts>
  <fonts count="4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9"/>
      <name val="Arial"/>
      <family val="2"/>
    </font>
    <font>
      <sz val="9"/>
      <color theme="1"/>
      <name val="Calibri"/>
      <family val="2"/>
      <scheme val="minor"/>
    </font>
    <font>
      <b/>
      <sz val="9"/>
      <color theme="1"/>
      <name val="Calibri"/>
      <family val="2"/>
      <scheme val="minor"/>
    </font>
    <font>
      <b/>
      <sz val="10"/>
      <color theme="1"/>
      <name val="Calibri"/>
      <family val="2"/>
      <scheme val="minor"/>
    </font>
    <font>
      <b/>
      <sz val="11"/>
      <color theme="1"/>
      <name val="Calibri"/>
      <family val="2"/>
      <scheme val="minor"/>
    </font>
    <font>
      <sz val="11"/>
      <color theme="1"/>
      <name val="Arial"/>
      <family val="2"/>
    </font>
    <font>
      <sz val="10"/>
      <color theme="1"/>
      <name val="Arial"/>
      <family val="2"/>
    </font>
    <font>
      <b/>
      <sz val="10"/>
      <name val="Arial"/>
      <family val="2"/>
    </font>
    <font>
      <b/>
      <sz val="10"/>
      <color theme="1"/>
      <name val="Arial"/>
      <family val="2"/>
    </font>
    <font>
      <b/>
      <sz val="9"/>
      <color rgb="FF000000"/>
      <name val="Arial"/>
      <family val="2"/>
    </font>
    <font>
      <sz val="9"/>
      <color rgb="FF000000"/>
      <name val="Arial"/>
      <family val="2"/>
    </font>
    <font>
      <b/>
      <sz val="8"/>
      <color rgb="FF000000"/>
      <name val="Arial"/>
      <family val="2"/>
    </font>
    <font>
      <b/>
      <sz val="12"/>
      <color theme="1"/>
      <name val="Calibri"/>
      <family val="2"/>
      <scheme val="minor"/>
    </font>
    <font>
      <sz val="12"/>
      <color theme="1"/>
      <name val="Calibri"/>
      <family val="2"/>
      <scheme val="minor"/>
    </font>
    <font>
      <b/>
      <sz val="12"/>
      <name val="Arial"/>
      <family val="2"/>
    </font>
    <font>
      <b/>
      <sz val="10"/>
      <color rgb="FFFF0000"/>
      <name val="Arial"/>
      <family val="2"/>
    </font>
    <font>
      <sz val="8"/>
      <color rgb="FF000000"/>
      <name val="Arial"/>
      <family val="2"/>
    </font>
    <font>
      <sz val="8"/>
      <color rgb="FFFF0000"/>
      <name val="Calibri"/>
      <family val="2"/>
      <scheme val="minor"/>
    </font>
    <font>
      <b/>
      <sz val="8"/>
      <color rgb="FFFF0000"/>
      <name val="Calibri"/>
      <family val="2"/>
      <scheme val="minor"/>
    </font>
    <font>
      <b/>
      <sz val="20"/>
      <color theme="1"/>
      <name val="Calibri"/>
      <family val="2"/>
      <scheme val="minor"/>
    </font>
    <font>
      <b/>
      <u/>
      <sz val="9"/>
      <color theme="1"/>
      <name val="Calibri (Cuerpo)"/>
    </font>
    <font>
      <b/>
      <u/>
      <sz val="8"/>
      <color theme="1"/>
      <name val="Calibri (Cuerpo)"/>
    </font>
    <font>
      <sz val="9"/>
      <name val="Arial"/>
      <family val="2"/>
    </font>
    <font>
      <b/>
      <sz val="9"/>
      <color theme="1"/>
      <name val="Arial"/>
      <family val="2"/>
    </font>
    <font>
      <sz val="9"/>
      <color theme="1"/>
      <name val="Arial"/>
      <family val="2"/>
    </font>
    <font>
      <sz val="11"/>
      <color rgb="FF000000"/>
      <name val="Arial"/>
      <family val="2"/>
    </font>
    <font>
      <b/>
      <sz val="12"/>
      <name val="Calibri"/>
      <family val="2"/>
      <scheme val="minor"/>
    </font>
    <font>
      <sz val="12"/>
      <name val="Calibri"/>
      <family val="2"/>
      <scheme val="minor"/>
    </font>
    <font>
      <sz val="11"/>
      <name val="Arial"/>
      <family val="2"/>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7"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auto="1"/>
      </right>
      <top/>
      <bottom style="medium">
        <color auto="1"/>
      </bottom>
      <diagonal/>
    </border>
    <border>
      <left/>
      <right style="medium">
        <color auto="1"/>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style="medium">
        <color auto="1"/>
      </bottom>
      <diagonal/>
    </border>
    <border>
      <left/>
      <right style="medium">
        <color auto="1"/>
      </right>
      <top style="thin">
        <color indexed="64"/>
      </top>
      <bottom style="medium">
        <color auto="1"/>
      </bottom>
      <diagonal/>
    </border>
    <border>
      <left/>
      <right style="thin">
        <color indexed="64"/>
      </right>
      <top style="thin">
        <color indexed="64"/>
      </top>
      <bottom style="thin">
        <color indexed="64"/>
      </bottom>
      <diagonal/>
    </border>
    <border>
      <left/>
      <right style="medium">
        <color auto="1"/>
      </right>
      <top style="thin">
        <color indexed="64"/>
      </top>
      <bottom/>
      <diagonal/>
    </border>
  </borders>
  <cellStyleXfs count="13">
    <xf numFmtId="0" fontId="0" fillId="0" borderId="0"/>
    <xf numFmtId="165" fontId="9" fillId="0" borderId="0" applyFont="0" applyFill="0" applyBorder="0" applyAlignment="0" applyProtection="0"/>
    <xf numFmtId="0" fontId="11" fillId="0" borderId="0"/>
    <xf numFmtId="0" fontId="11" fillId="0" borderId="0"/>
    <xf numFmtId="166" fontId="1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9" fontId="9" fillId="0" borderId="0" applyFont="0" applyFill="0" applyBorder="0" applyAlignment="0" applyProtection="0"/>
    <xf numFmtId="41" fontId="9" fillId="0" borderId="0" applyFont="0" applyFill="0" applyBorder="0" applyAlignment="0" applyProtection="0"/>
    <xf numFmtId="0" fontId="25" fillId="0" borderId="0"/>
    <xf numFmtId="172" fontId="25" fillId="0" borderId="0" applyFont="0" applyFill="0" applyBorder="0" applyAlignment="0" applyProtection="0"/>
  </cellStyleXfs>
  <cellXfs count="220">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2" fillId="0" borderId="1" xfId="0" applyFont="1" applyBorder="1" applyAlignment="1">
      <alignment horizontal="justify" vertical="top" wrapText="1"/>
    </xf>
    <xf numFmtId="0" fontId="13" fillId="0" borderId="0" xfId="0" applyFont="1"/>
    <xf numFmtId="0" fontId="0" fillId="0" borderId="0" xfId="0" applyFont="1" applyAlignment="1">
      <alignment vertical="center" wrapText="1"/>
    </xf>
    <xf numFmtId="0" fontId="12" fillId="0" borderId="1" xfId="0" applyFont="1" applyBorder="1" applyAlignment="1">
      <alignment horizontal="center" vertical="center"/>
    </xf>
    <xf numFmtId="0" fontId="10" fillId="0" borderId="1" xfId="0" applyFont="1" applyBorder="1" applyAlignment="1">
      <alignment horizontal="center" vertical="center" wrapText="1"/>
    </xf>
    <xf numFmtId="0" fontId="17" fillId="0" borderId="0" xfId="0" applyFont="1" applyAlignment="1">
      <alignment vertical="center" wrapText="1"/>
    </xf>
    <xf numFmtId="167" fontId="17" fillId="0" borderId="0" xfId="0" applyNumberFormat="1" applyFont="1" applyAlignment="1">
      <alignment vertical="center" wrapText="1"/>
    </xf>
    <xf numFmtId="0" fontId="18" fillId="0" borderId="0" xfId="0" applyFont="1" applyAlignment="1">
      <alignment vertical="center" wrapText="1"/>
    </xf>
    <xf numFmtId="0" fontId="11" fillId="0" borderId="0" xfId="0" applyFont="1" applyAlignment="1">
      <alignment vertical="center" wrapText="1"/>
    </xf>
    <xf numFmtId="0" fontId="0" fillId="2" borderId="0" xfId="0" applyFill="1"/>
    <xf numFmtId="0" fontId="5" fillId="2" borderId="11" xfId="0" applyFont="1" applyFill="1" applyBorder="1" applyAlignment="1">
      <alignment horizontal="left" vertical="center" wrapText="1"/>
    </xf>
    <xf numFmtId="0" fontId="3" fillId="2" borderId="0" xfId="0" applyFont="1" applyFill="1"/>
    <xf numFmtId="0" fontId="0" fillId="2" borderId="0" xfId="0" applyFill="1" applyAlignment="1">
      <alignment vertical="top"/>
    </xf>
    <xf numFmtId="169" fontId="13" fillId="2" borderId="0" xfId="7" applyNumberFormat="1" applyFont="1" applyFill="1" applyBorder="1"/>
    <xf numFmtId="169" fontId="13" fillId="2" borderId="10" xfId="7" applyNumberFormat="1" applyFont="1" applyFill="1" applyBorder="1"/>
    <xf numFmtId="0" fontId="13" fillId="2" borderId="10" xfId="0" applyFont="1" applyFill="1" applyBorder="1" applyAlignment="1">
      <alignment horizontal="center"/>
    </xf>
    <xf numFmtId="0" fontId="16" fillId="2" borderId="0" xfId="0" applyFont="1" applyFill="1"/>
    <xf numFmtId="0" fontId="21" fillId="0" borderId="1" xfId="0" applyFont="1" applyBorder="1" applyAlignment="1">
      <alignment horizontal="justify" vertical="center"/>
    </xf>
    <xf numFmtId="0" fontId="23" fillId="0" borderId="1" xfId="0" applyFont="1" applyBorder="1" applyAlignment="1">
      <alignment horizontal="justify" vertical="center"/>
    </xf>
    <xf numFmtId="0" fontId="20" fillId="2" borderId="14" xfId="0" applyFont="1" applyFill="1" applyBorder="1" applyAlignment="1">
      <alignment horizontal="center" vertical="center"/>
    </xf>
    <xf numFmtId="0" fontId="20" fillId="2" borderId="14" xfId="0" applyFont="1" applyFill="1" applyBorder="1" applyAlignment="1">
      <alignment horizontal="center" vertical="center" wrapText="1"/>
    </xf>
    <xf numFmtId="0" fontId="18" fillId="2" borderId="13" xfId="0" applyFont="1" applyFill="1" applyBorder="1" applyAlignment="1">
      <alignment horizontal="center"/>
    </xf>
    <xf numFmtId="0" fontId="2" fillId="2" borderId="11" xfId="0" applyFont="1" applyFill="1" applyBorder="1" applyAlignment="1">
      <alignment horizontal="left" vertical="center" wrapText="1"/>
    </xf>
    <xf numFmtId="0" fontId="18" fillId="2" borderId="13" xfId="0" applyFont="1" applyFill="1" applyBorder="1" applyAlignment="1">
      <alignment horizontal="center" vertical="center"/>
    </xf>
    <xf numFmtId="0" fontId="20" fillId="2" borderId="0" xfId="0" applyFont="1" applyFill="1" applyAlignment="1">
      <alignment horizontal="center" vertical="center" wrapText="1"/>
    </xf>
    <xf numFmtId="0" fontId="18" fillId="2" borderId="0" xfId="0" applyFont="1" applyFill="1" applyAlignment="1">
      <alignment horizontal="center"/>
    </xf>
    <xf numFmtId="0" fontId="18" fillId="2" borderId="0" xfId="0" applyFont="1" applyFill="1" applyAlignment="1">
      <alignment horizontal="center" vertical="center"/>
    </xf>
    <xf numFmtId="168" fontId="19" fillId="2" borderId="0" xfId="9" applyNumberFormat="1" applyFont="1" applyFill="1" applyBorder="1" applyAlignment="1">
      <alignment horizontal="center" vertical="justify"/>
    </xf>
    <xf numFmtId="0" fontId="5" fillId="2" borderId="0" xfId="0" applyFont="1" applyFill="1" applyAlignment="1">
      <alignment horizontal="left" vertical="center" wrapText="1"/>
    </xf>
    <xf numFmtId="0" fontId="11" fillId="2" borderId="0" xfId="0" applyFont="1" applyFill="1" applyAlignment="1">
      <alignment horizontal="justify" vertical="center" wrapText="1"/>
    </xf>
    <xf numFmtId="0" fontId="24" fillId="2" borderId="1" xfId="0" applyFont="1" applyFill="1" applyBorder="1" applyAlignment="1">
      <alignment vertical="center"/>
    </xf>
    <xf numFmtId="0" fontId="25" fillId="2" borderId="1" xfId="0" applyFont="1" applyFill="1" applyBorder="1" applyAlignment="1">
      <alignment horizontal="center" vertical="center"/>
    </xf>
    <xf numFmtId="41" fontId="0" fillId="2" borderId="0" xfId="10" applyFont="1" applyFill="1" applyAlignment="1">
      <alignment vertical="center"/>
    </xf>
    <xf numFmtId="0" fontId="24" fillId="2" borderId="1" xfId="0" applyFont="1" applyFill="1" applyBorder="1" applyAlignment="1">
      <alignment horizontal="justify" vertical="center" wrapText="1"/>
    </xf>
    <xf numFmtId="0" fontId="13" fillId="2" borderId="21" xfId="0" applyFont="1" applyFill="1" applyBorder="1"/>
    <xf numFmtId="0" fontId="13" fillId="2" borderId="0" xfId="0" applyFont="1" applyFill="1" applyAlignment="1">
      <alignment horizontal="center"/>
    </xf>
    <xf numFmtId="0" fontId="11" fillId="0" borderId="0" xfId="0" applyFont="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vertical="center" wrapText="1"/>
    </xf>
    <xf numFmtId="167" fontId="7" fillId="0" borderId="0" xfId="8" applyNumberFormat="1" applyFont="1" applyBorder="1" applyAlignment="1">
      <alignment horizontal="center" vertical="center" wrapText="1"/>
    </xf>
    <xf numFmtId="17" fontId="11" fillId="0" borderId="0" xfId="0" applyNumberFormat="1" applyFont="1" applyAlignment="1">
      <alignment horizontal="center" vertical="center" wrapText="1"/>
    </xf>
    <xf numFmtId="167" fontId="18" fillId="0" borderId="0" xfId="8" applyNumberFormat="1" applyFont="1" applyBorder="1" applyAlignment="1">
      <alignment horizontal="center" vertical="center" wrapText="1"/>
    </xf>
    <xf numFmtId="0" fontId="7" fillId="0" borderId="0" xfId="0" applyFont="1" applyAlignment="1">
      <alignment horizontal="center" vertical="center" wrapText="1"/>
    </xf>
    <xf numFmtId="0" fontId="20" fillId="0" borderId="0" xfId="0" applyFont="1" applyAlignment="1">
      <alignment horizontal="center" vertical="center" wrapText="1"/>
    </xf>
    <xf numFmtId="0" fontId="23" fillId="0" borderId="0" xfId="0" applyFont="1" applyAlignment="1">
      <alignment horizontal="justify" vertical="center"/>
    </xf>
    <xf numFmtId="0" fontId="3" fillId="0" borderId="25" xfId="0" applyFont="1" applyBorder="1" applyAlignment="1">
      <alignment vertical="center" wrapText="1"/>
    </xf>
    <xf numFmtId="0" fontId="28" fillId="0" borderId="1" xfId="0" applyFont="1" applyBorder="1" applyAlignment="1">
      <alignment horizontal="justify" vertical="center"/>
    </xf>
    <xf numFmtId="0" fontId="4" fillId="0" borderId="1" xfId="0" applyFont="1" applyFill="1" applyBorder="1" applyAlignment="1">
      <alignment horizontal="center" vertical="center" wrapText="1"/>
    </xf>
    <xf numFmtId="0" fontId="0" fillId="2" borderId="0" xfId="0" applyFill="1" applyAlignment="1">
      <alignment horizontal="justify" vertical="justify"/>
    </xf>
    <xf numFmtId="0" fontId="20" fillId="2" borderId="0" xfId="0" applyFont="1" applyFill="1" applyAlignment="1">
      <alignment horizontal="center" vertical="center" wrapText="1"/>
    </xf>
    <xf numFmtId="0" fontId="28" fillId="0" borderId="26" xfId="0" applyFont="1" applyBorder="1" applyAlignment="1">
      <alignment horizontal="justify" vertical="center"/>
    </xf>
    <xf numFmtId="0" fontId="10" fillId="0" borderId="2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xf numFmtId="0" fontId="6" fillId="0" borderId="1" xfId="0" applyFont="1" applyBorder="1" applyAlignment="1">
      <alignment horizontal="center" vertical="center" wrapText="1"/>
    </xf>
    <xf numFmtId="0" fontId="16" fillId="0" borderId="1" xfId="0" applyFont="1" applyBorder="1" applyAlignment="1">
      <alignment wrapText="1"/>
    </xf>
    <xf numFmtId="0" fontId="20" fillId="2" borderId="12" xfId="0" applyFont="1" applyFill="1" applyBorder="1" applyAlignment="1">
      <alignment horizontal="justify" wrapText="1"/>
    </xf>
    <xf numFmtId="168" fontId="19" fillId="2" borderId="12" xfId="9" applyNumberFormat="1" applyFont="1" applyFill="1" applyBorder="1" applyAlignment="1">
      <alignment horizontal="center" vertical="center"/>
    </xf>
    <xf numFmtId="0" fontId="2" fillId="2" borderId="0" xfId="0" applyFont="1" applyFill="1" applyAlignment="1">
      <alignment horizontal="left" vertical="center" wrapText="1"/>
    </xf>
    <xf numFmtId="0" fontId="0" fillId="2" borderId="0" xfId="0" applyFill="1" applyAlignment="1">
      <alignment vertical="center"/>
    </xf>
    <xf numFmtId="0" fontId="24" fillId="2" borderId="1" xfId="0" applyFont="1" applyFill="1" applyBorder="1" applyAlignment="1">
      <alignment horizontal="center" vertical="center"/>
    </xf>
    <xf numFmtId="3" fontId="0" fillId="2" borderId="0" xfId="0" applyNumberFormat="1" applyFill="1"/>
    <xf numFmtId="0" fontId="25" fillId="2" borderId="1" xfId="0" applyFont="1" applyFill="1" applyBorder="1" applyAlignment="1">
      <alignment horizontal="center" vertical="center" wrapText="1"/>
    </xf>
    <xf numFmtId="9" fontId="0" fillId="2" borderId="0" xfId="0" applyNumberFormat="1" applyFill="1"/>
    <xf numFmtId="0" fontId="15" fillId="2" borderId="6" xfId="0" applyFont="1" applyFill="1" applyBorder="1" applyAlignment="1">
      <alignment horizontal="center" vertical="center" wrapText="1"/>
    </xf>
    <xf numFmtId="0" fontId="14" fillId="2" borderId="17" xfId="0" applyFont="1" applyFill="1" applyBorder="1" applyAlignment="1">
      <alignment horizontal="center"/>
    </xf>
    <xf numFmtId="0" fontId="13" fillId="2" borderId="20" xfId="0" applyFont="1" applyFill="1" applyBorder="1"/>
    <xf numFmtId="0" fontId="13" fillId="2" borderId="27" xfId="0" applyFont="1" applyFill="1" applyBorder="1"/>
    <xf numFmtId="0" fontId="14" fillId="2" borderId="26" xfId="0" applyFont="1" applyFill="1" applyBorder="1" applyAlignment="1">
      <alignment horizontal="center" vertical="justify" wrapText="1"/>
    </xf>
    <xf numFmtId="39" fontId="13" fillId="2" borderId="31" xfId="7" applyNumberFormat="1" applyFont="1" applyFill="1" applyBorder="1"/>
    <xf numFmtId="165" fontId="13" fillId="2" borderId="32" xfId="7" applyFont="1" applyFill="1" applyBorder="1" applyAlignment="1">
      <alignment horizontal="center"/>
    </xf>
    <xf numFmtId="165" fontId="13" fillId="2" borderId="31" xfId="7" applyFont="1" applyFill="1" applyBorder="1"/>
    <xf numFmtId="169" fontId="13" fillId="2" borderId="10" xfId="7" applyNumberFormat="1" applyFont="1" applyFill="1" applyBorder="1" applyAlignment="1">
      <alignment horizontal="right"/>
    </xf>
    <xf numFmtId="169" fontId="13" fillId="2" borderId="31" xfId="7" applyNumberFormat="1" applyFont="1" applyFill="1" applyBorder="1"/>
    <xf numFmtId="3" fontId="13" fillId="2" borderId="10" xfId="0" applyNumberFormat="1" applyFont="1" applyFill="1" applyBorder="1"/>
    <xf numFmtId="9" fontId="13" fillId="2" borderId="31" xfId="9" applyFont="1" applyFill="1" applyBorder="1"/>
    <xf numFmtId="0" fontId="13" fillId="2" borderId="32" xfId="0" applyFont="1" applyFill="1" applyBorder="1" applyAlignment="1">
      <alignment horizontal="center" vertical="justify" wrapText="1"/>
    </xf>
    <xf numFmtId="0" fontId="14" fillId="2" borderId="6" xfId="0" applyFont="1" applyFill="1" applyBorder="1" applyAlignment="1">
      <alignment horizontal="center" vertical="center" wrapText="1"/>
    </xf>
    <xf numFmtId="0" fontId="29" fillId="0" borderId="1" xfId="0" applyFont="1" applyBorder="1" applyAlignment="1">
      <alignment horizontal="center" vertical="center" wrapText="1"/>
    </xf>
    <xf numFmtId="0" fontId="30"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8" fillId="0" borderId="18" xfId="0" applyFont="1" applyBorder="1" applyAlignment="1">
      <alignment horizontal="center"/>
    </xf>
    <xf numFmtId="0" fontId="8" fillId="0" borderId="24" xfId="0" applyFont="1" applyBorder="1" applyAlignment="1">
      <alignment horizontal="center"/>
    </xf>
    <xf numFmtId="0" fontId="4" fillId="0" borderId="0" xfId="0" applyFont="1" applyAlignment="1">
      <alignment horizontal="center"/>
    </xf>
    <xf numFmtId="0" fontId="20" fillId="2" borderId="0" xfId="0" applyFont="1" applyFill="1" applyAlignment="1">
      <alignment horizontal="center" vertical="center"/>
    </xf>
    <xf numFmtId="0" fontId="20" fillId="2" borderId="15" xfId="0" applyFont="1" applyFill="1" applyBorder="1" applyAlignment="1">
      <alignment horizontal="left" vertical="center" wrapText="1"/>
    </xf>
    <xf numFmtId="0" fontId="20" fillId="2" borderId="16" xfId="0" applyFont="1" applyFill="1" applyBorder="1" applyAlignment="1">
      <alignment horizontal="left" vertical="center" wrapText="1"/>
    </xf>
    <xf numFmtId="0" fontId="20" fillId="2" borderId="18"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30" xfId="0" applyFont="1" applyFill="1" applyBorder="1" applyAlignment="1">
      <alignment horizontal="center" vertical="center" wrapText="1"/>
    </xf>
    <xf numFmtId="0" fontId="16" fillId="2" borderId="0" xfId="0" applyFont="1" applyFill="1" applyAlignment="1">
      <alignment horizontal="center"/>
    </xf>
    <xf numFmtId="0" fontId="0" fillId="2" borderId="15"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16" xfId="0" applyFill="1" applyBorder="1" applyAlignment="1">
      <alignment horizontal="center" vertical="center" wrapText="1"/>
    </xf>
    <xf numFmtId="0" fontId="24" fillId="2" borderId="1" xfId="0" applyFont="1" applyFill="1" applyBorder="1" applyAlignment="1">
      <alignment horizontal="center" vertical="center" wrapText="1"/>
    </xf>
    <xf numFmtId="0" fontId="25" fillId="0" borderId="0" xfId="11" applyAlignment="1">
      <alignment horizontal="center" vertical="center"/>
    </xf>
    <xf numFmtId="0" fontId="25" fillId="0" borderId="0" xfId="11"/>
    <xf numFmtId="0" fontId="25" fillId="4" borderId="1" xfId="11" applyFill="1" applyBorder="1" applyAlignment="1">
      <alignment horizontal="center" vertical="center" wrapText="1"/>
    </xf>
    <xf numFmtId="0" fontId="25" fillId="3" borderId="1" xfId="11" applyFill="1" applyBorder="1" applyAlignment="1">
      <alignment horizontal="center" vertical="center"/>
    </xf>
    <xf numFmtId="0" fontId="25" fillId="0" borderId="1" xfId="11" applyBorder="1" applyAlignment="1">
      <alignment horizontal="center" vertical="center"/>
    </xf>
    <xf numFmtId="0" fontId="25" fillId="0" borderId="1" xfId="11" applyBorder="1" applyAlignment="1">
      <alignment horizontal="center" vertical="center" wrapText="1"/>
    </xf>
    <xf numFmtId="0" fontId="25" fillId="0" borderId="1" xfId="11" applyBorder="1" applyAlignment="1">
      <alignment vertical="center" wrapText="1"/>
    </xf>
    <xf numFmtId="0" fontId="25" fillId="0" borderId="0" xfId="11" applyAlignment="1">
      <alignment vertical="center" wrapText="1"/>
    </xf>
    <xf numFmtId="0" fontId="25" fillId="5" borderId="1" xfId="11" applyFill="1" applyBorder="1" applyAlignment="1">
      <alignment horizontal="center" vertical="center"/>
    </xf>
    <xf numFmtId="0" fontId="25" fillId="5" borderId="1" xfId="11" applyFill="1" applyBorder="1" applyAlignment="1">
      <alignment vertical="center" wrapText="1"/>
    </xf>
    <xf numFmtId="0" fontId="31" fillId="0" borderId="1" xfId="11" applyFont="1" applyBorder="1" applyAlignment="1">
      <alignment horizontal="center"/>
    </xf>
    <xf numFmtId="0" fontId="24" fillId="0" borderId="1" xfId="11" applyFont="1" applyBorder="1" applyAlignment="1">
      <alignment horizontal="center" vertical="center"/>
    </xf>
    <xf numFmtId="0" fontId="24" fillId="4" borderId="1" xfId="11" applyFont="1" applyFill="1" applyBorder="1" applyAlignment="1">
      <alignment horizontal="center" vertical="center" wrapText="1"/>
    </xf>
    <xf numFmtId="0" fontId="24" fillId="3" borderId="1" xfId="11" applyFont="1" applyFill="1" applyBorder="1" applyAlignment="1">
      <alignment horizontal="center" vertical="center"/>
    </xf>
    <xf numFmtId="0" fontId="24" fillId="0" borderId="1" xfId="11" applyFont="1" applyBorder="1" applyAlignment="1">
      <alignment horizontal="center" vertical="center"/>
    </xf>
    <xf numFmtId="0" fontId="24" fillId="0" borderId="1" xfId="11" applyFont="1" applyBorder="1" applyAlignment="1">
      <alignment horizontal="center" vertical="center" wrapText="1"/>
    </xf>
    <xf numFmtId="0" fontId="24" fillId="0" borderId="0" xfId="11" applyFont="1" applyAlignment="1">
      <alignment horizontal="center" vertical="center"/>
    </xf>
    <xf numFmtId="0" fontId="24" fillId="5" borderId="1" xfId="11" applyFont="1" applyFill="1" applyBorder="1" applyAlignment="1">
      <alignment horizontal="center" vertical="center"/>
    </xf>
    <xf numFmtId="0" fontId="16" fillId="0" borderId="33" xfId="11" applyFont="1" applyBorder="1" applyAlignment="1">
      <alignment horizontal="center"/>
    </xf>
    <xf numFmtId="0" fontId="16" fillId="0" borderId="34" xfId="11" applyFont="1" applyBorder="1" applyAlignment="1">
      <alignment horizontal="center"/>
    </xf>
    <xf numFmtId="0" fontId="16" fillId="0" borderId="29" xfId="11" applyFont="1" applyFill="1" applyBorder="1" applyAlignment="1">
      <alignment horizontal="center" vertical="center"/>
    </xf>
    <xf numFmtId="0" fontId="4" fillId="0" borderId="1" xfId="11" applyFont="1" applyBorder="1" applyAlignment="1">
      <alignment horizontal="left" vertical="top" wrapText="1"/>
    </xf>
    <xf numFmtId="173" fontId="18" fillId="0" borderId="1" xfId="12" applyNumberFormat="1" applyFont="1" applyBorder="1" applyAlignment="1">
      <alignment horizontal="left" vertical="top"/>
    </xf>
    <xf numFmtId="173" fontId="18" fillId="0" borderId="1" xfId="11" applyNumberFormat="1" applyFont="1" applyBorder="1" applyAlignment="1">
      <alignment horizontal="left" vertical="top"/>
    </xf>
    <xf numFmtId="0" fontId="18" fillId="0" borderId="1" xfId="11" applyFont="1" applyBorder="1" applyAlignment="1">
      <alignment horizontal="left" vertical="top" wrapText="1"/>
    </xf>
    <xf numFmtId="0" fontId="4" fillId="0" borderId="1" xfId="11" applyFont="1" applyBorder="1" applyAlignment="1">
      <alignment horizontal="center"/>
    </xf>
    <xf numFmtId="0" fontId="16" fillId="0" borderId="9" xfId="11" applyFont="1" applyBorder="1" applyAlignment="1">
      <alignment horizontal="center"/>
    </xf>
    <xf numFmtId="0" fontId="16" fillId="0" borderId="8" xfId="11" applyFont="1" applyBorder="1" applyAlignment="1">
      <alignment horizontal="center"/>
    </xf>
    <xf numFmtId="0" fontId="25" fillId="0" borderId="7" xfId="11" applyBorder="1"/>
    <xf numFmtId="0" fontId="4" fillId="0" borderId="6" xfId="11" applyFont="1" applyBorder="1" applyAlignment="1">
      <alignment horizontal="center"/>
    </xf>
    <xf numFmtId="0" fontId="25" fillId="0" borderId="5" xfId="11" applyBorder="1"/>
    <xf numFmtId="0" fontId="6" fillId="0" borderId="6" xfId="11" applyFont="1" applyBorder="1" applyAlignment="1">
      <alignment horizontal="center" vertical="center"/>
    </xf>
    <xf numFmtId="0" fontId="25" fillId="4" borderId="5" xfId="11" applyFill="1" applyBorder="1" applyAlignment="1">
      <alignment horizontal="center" vertical="center" wrapText="1"/>
    </xf>
    <xf numFmtId="0" fontId="2" fillId="0" borderId="6" xfId="11" applyFont="1" applyBorder="1" applyAlignment="1">
      <alignment horizontal="left" vertical="center" wrapText="1"/>
    </xf>
    <xf numFmtId="0" fontId="4" fillId="0" borderId="5" xfId="11" applyFont="1" applyBorder="1" applyAlignment="1">
      <alignment horizontal="left" vertical="top" wrapText="1"/>
    </xf>
    <xf numFmtId="0" fontId="2" fillId="0" borderId="6" xfId="11" applyFont="1" applyBorder="1" applyAlignment="1">
      <alignment horizontal="left" vertical="center" wrapText="1"/>
    </xf>
    <xf numFmtId="6" fontId="25" fillId="0" borderId="5" xfId="11" applyNumberFormat="1" applyBorder="1" applyAlignment="1">
      <alignment horizontal="left" vertical="top"/>
    </xf>
    <xf numFmtId="0" fontId="25" fillId="0" borderId="5" xfId="11" applyBorder="1" applyAlignment="1">
      <alignment vertical="top"/>
    </xf>
    <xf numFmtId="0" fontId="16" fillId="0" borderId="4" xfId="11" applyFont="1" applyBorder="1"/>
    <xf numFmtId="0" fontId="16" fillId="0" borderId="3" xfId="11" applyFont="1" applyFill="1" applyBorder="1" applyAlignment="1">
      <alignment horizontal="center" vertical="center"/>
    </xf>
    <xf numFmtId="0" fontId="16" fillId="0" borderId="2" xfId="11" applyFont="1" applyFill="1" applyBorder="1" applyAlignment="1">
      <alignment horizontal="center" vertical="center"/>
    </xf>
    <xf numFmtId="0" fontId="8" fillId="0" borderId="1" xfId="0" applyFont="1" applyBorder="1" applyAlignment="1">
      <alignment horizontal="center"/>
    </xf>
    <xf numFmtId="0" fontId="20" fillId="0" borderId="18" xfId="0" applyFont="1" applyBorder="1" applyAlignment="1">
      <alignment horizontal="center" vertical="center" wrapText="1"/>
    </xf>
    <xf numFmtId="0" fontId="20" fillId="0" borderId="35" xfId="0" applyFont="1" applyBorder="1" applyAlignment="1">
      <alignment horizontal="center" vertical="center" wrapText="1"/>
    </xf>
    <xf numFmtId="0" fontId="27" fillId="0" borderId="35" xfId="0" applyFont="1" applyBorder="1" applyAlignment="1">
      <alignment horizontal="center" vertical="center" wrapText="1"/>
    </xf>
    <xf numFmtId="0" fontId="12" fillId="0" borderId="0" xfId="2" applyFont="1" applyAlignment="1">
      <alignment vertical="top"/>
    </xf>
    <xf numFmtId="0" fontId="34" fillId="0" borderId="0" xfId="2" applyFont="1" applyAlignment="1">
      <alignment horizontal="left" vertical="top" wrapText="1"/>
    </xf>
    <xf numFmtId="0" fontId="12" fillId="0" borderId="0" xfId="2" applyFont="1" applyAlignment="1">
      <alignment horizontal="left" vertical="top" wrapText="1"/>
    </xf>
    <xf numFmtId="0" fontId="12" fillId="0" borderId="0" xfId="2" applyFont="1" applyAlignment="1">
      <alignment horizontal="left" vertical="top" wrapText="1"/>
    </xf>
    <xf numFmtId="0" fontId="34" fillId="0" borderId="0" xfId="2" applyFont="1" applyAlignment="1">
      <alignment horizontal="left" vertical="top" wrapText="1"/>
    </xf>
    <xf numFmtId="0" fontId="11" fillId="0" borderId="0" xfId="2"/>
    <xf numFmtId="0" fontId="34" fillId="0" borderId="0" xfId="2" applyFont="1"/>
    <xf numFmtId="0" fontId="35" fillId="0" borderId="0" xfId="0" applyFont="1"/>
    <xf numFmtId="0" fontId="36" fillId="0" borderId="0" xfId="0" applyFont="1"/>
    <xf numFmtId="0" fontId="20" fillId="0" borderId="35" xfId="0" applyFont="1" applyBorder="1" applyAlignment="1">
      <alignment horizontal="center" vertical="center" wrapText="1"/>
    </xf>
    <xf numFmtId="0" fontId="19" fillId="0" borderId="18" xfId="0" applyFont="1" applyBorder="1" applyAlignment="1">
      <alignment horizontal="center" vertical="center"/>
    </xf>
    <xf numFmtId="0" fontId="19" fillId="0" borderId="35" xfId="0" applyFont="1" applyBorder="1" applyAlignment="1">
      <alignment horizontal="center" vertical="center"/>
    </xf>
    <xf numFmtId="1" fontId="11" fillId="0" borderId="35" xfId="0" applyNumberFormat="1" applyFont="1" applyBorder="1" applyAlignment="1">
      <alignment horizontal="center" vertical="center" wrapText="1"/>
    </xf>
    <xf numFmtId="0" fontId="11" fillId="0" borderId="35" xfId="0" applyFont="1" applyBorder="1" applyAlignment="1">
      <alignment horizontal="center" vertical="center"/>
    </xf>
    <xf numFmtId="0" fontId="20" fillId="0" borderId="18" xfId="0" applyFont="1" applyBorder="1" applyAlignment="1">
      <alignment horizontal="center" vertical="center"/>
    </xf>
    <xf numFmtId="0" fontId="20" fillId="0" borderId="35" xfId="0" applyFont="1" applyBorder="1" applyAlignment="1">
      <alignment horizontal="center" vertical="center"/>
    </xf>
    <xf numFmtId="0" fontId="18" fillId="0" borderId="35" xfId="0" applyFont="1" applyBorder="1" applyAlignment="1">
      <alignment horizontal="center" vertical="center" wrapText="1"/>
    </xf>
    <xf numFmtId="0" fontId="20" fillId="0" borderId="1" xfId="0" applyFont="1" applyFill="1" applyBorder="1" applyAlignment="1">
      <alignment horizontal="center" vertical="center" wrapText="1"/>
    </xf>
    <xf numFmtId="0" fontId="18" fillId="0" borderId="0" xfId="0" applyFont="1"/>
    <xf numFmtId="0" fontId="27" fillId="0" borderId="1" xfId="0" applyFont="1" applyFill="1" applyBorder="1" applyAlignment="1">
      <alignment horizontal="center" vertical="center"/>
    </xf>
    <xf numFmtId="0" fontId="2" fillId="2" borderId="36" xfId="0" applyFont="1" applyFill="1" applyBorder="1" applyAlignment="1">
      <alignment horizontal="center" vertical="center" wrapText="1"/>
    </xf>
    <xf numFmtId="0" fontId="17" fillId="0" borderId="6" xfId="0" applyFont="1" applyBorder="1" applyAlignment="1">
      <alignment horizontal="justify" vertical="center"/>
    </xf>
    <xf numFmtId="0" fontId="37" fillId="0" borderId="4" xfId="0" applyFont="1" applyBorder="1" applyAlignment="1">
      <alignment horizontal="justify" vertical="center"/>
    </xf>
    <xf numFmtId="0" fontId="2" fillId="2" borderId="2" xfId="0" applyFont="1" applyFill="1" applyBorder="1" applyAlignment="1">
      <alignment horizontal="center" vertical="center" wrapText="1"/>
    </xf>
    <xf numFmtId="0" fontId="20" fillId="2" borderId="1" xfId="0" applyFont="1" applyFill="1" applyBorder="1" applyAlignment="1">
      <alignment horizontal="justify" wrapText="1"/>
    </xf>
    <xf numFmtId="168" fontId="19" fillId="2" borderId="1" xfId="9" applyNumberFormat="1" applyFont="1" applyFill="1" applyBorder="1" applyAlignment="1">
      <alignment horizontal="center" vertical="center"/>
    </xf>
    <xf numFmtId="0" fontId="0" fillId="2" borderId="0" xfId="0" applyFill="1" applyAlignment="1">
      <alignment horizontal="center"/>
    </xf>
    <xf numFmtId="0" fontId="24" fillId="2" borderId="1" xfId="0" applyFont="1" applyFill="1" applyBorder="1"/>
    <xf numFmtId="0" fontId="38" fillId="0" borderId="1" xfId="0" applyFont="1" applyBorder="1" applyAlignment="1">
      <alignment horizontal="justify" vertical="center" wrapText="1"/>
    </xf>
    <xf numFmtId="0" fontId="39" fillId="0" borderId="1" xfId="0" applyFont="1" applyBorder="1" applyAlignment="1">
      <alignment horizontal="center" vertical="center" wrapText="1"/>
    </xf>
    <xf numFmtId="9" fontId="0" fillId="2" borderId="0" xfId="10" applyNumberFormat="1" applyFont="1" applyFill="1" applyAlignment="1">
      <alignment vertical="center"/>
    </xf>
    <xf numFmtId="9" fontId="13" fillId="2" borderId="31" xfId="9" applyNumberFormat="1" applyFont="1" applyFill="1" applyBorder="1"/>
    <xf numFmtId="9" fontId="20" fillId="2" borderId="21" xfId="0" applyNumberFormat="1" applyFont="1" applyFill="1" applyBorder="1" applyAlignment="1">
      <alignment horizontal="center" vertical="justify" wrapText="1"/>
    </xf>
    <xf numFmtId="0" fontId="20" fillId="2" borderId="0" xfId="0" applyFont="1" applyFill="1" applyAlignment="1">
      <alignment horizontal="center" vertical="justify" wrapText="1"/>
    </xf>
    <xf numFmtId="0" fontId="20" fillId="2" borderId="31" xfId="0" applyFont="1" applyFill="1" applyBorder="1" applyAlignment="1">
      <alignment horizontal="center" vertical="justify" wrapText="1"/>
    </xf>
    <xf numFmtId="0" fontId="14" fillId="2" borderId="32" xfId="0" applyFont="1" applyFill="1" applyBorder="1" applyAlignment="1">
      <alignment horizontal="center" vertical="justify" wrapText="1"/>
    </xf>
    <xf numFmtId="0" fontId="13" fillId="2" borderId="10" xfId="0" applyFont="1" applyFill="1" applyBorder="1" applyAlignment="1">
      <alignment horizontal="center" vertical="center" wrapText="1"/>
    </xf>
    <xf numFmtId="2" fontId="13" fillId="2" borderId="31" xfId="7" applyNumberFormat="1" applyFont="1" applyFill="1" applyBorder="1" applyAlignment="1">
      <alignment horizontal="right"/>
    </xf>
    <xf numFmtId="0" fontId="13" fillId="2" borderId="32" xfId="0" applyFont="1" applyFill="1" applyBorder="1" applyAlignment="1">
      <alignment horizontal="center" vertical="center" wrapText="1"/>
    </xf>
    <xf numFmtId="165" fontId="14" fillId="2" borderId="32" xfId="7" applyFont="1" applyFill="1" applyBorder="1" applyAlignment="1">
      <alignment horizontal="center"/>
    </xf>
    <xf numFmtId="169" fontId="13" fillId="2" borderId="10" xfId="0" applyNumberFormat="1" applyFont="1" applyFill="1" applyBorder="1" applyAlignment="1">
      <alignment horizontal="center" vertical="center" wrapText="1"/>
    </xf>
    <xf numFmtId="0" fontId="0" fillId="2" borderId="22" xfId="0" applyFill="1" applyBorder="1"/>
    <xf numFmtId="0" fontId="0" fillId="2" borderId="23" xfId="0" applyFill="1" applyBorder="1"/>
    <xf numFmtId="0" fontId="0" fillId="2" borderId="19" xfId="0" applyFill="1" applyBorder="1"/>
    <xf numFmtId="165" fontId="13" fillId="2" borderId="25" xfId="7" applyFont="1" applyFill="1" applyBorder="1" applyAlignment="1">
      <alignment horizontal="center"/>
    </xf>
    <xf numFmtId="169" fontId="13" fillId="2" borderId="23" xfId="7" applyNumberFormat="1" applyFont="1" applyFill="1" applyBorder="1"/>
    <xf numFmtId="1" fontId="13" fillId="2" borderId="31" xfId="7" applyNumberFormat="1" applyFont="1" applyFill="1" applyBorder="1" applyAlignment="1">
      <alignment horizontal="right"/>
    </xf>
    <xf numFmtId="3" fontId="13" fillId="2" borderId="0" xfId="0" applyNumberFormat="1" applyFont="1" applyFill="1"/>
    <xf numFmtId="0" fontId="18" fillId="0" borderId="1" xfId="0" applyFont="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horizontal="center"/>
    </xf>
    <xf numFmtId="0" fontId="34" fillId="0" borderId="0" xfId="2" applyFont="1" applyAlignment="1">
      <alignment vertical="center"/>
    </xf>
    <xf numFmtId="0" fontId="40" fillId="0" borderId="0" xfId="2" applyFont="1" applyAlignment="1">
      <alignment vertical="center"/>
    </xf>
    <xf numFmtId="0" fontId="23" fillId="0" borderId="1" xfId="2" applyFont="1" applyFill="1" applyBorder="1" applyAlignment="1">
      <alignment vertical="center" wrapText="1"/>
    </xf>
    <xf numFmtId="0" fontId="23" fillId="0" borderId="35" xfId="2" applyFont="1" applyFill="1" applyBorder="1" applyAlignment="1">
      <alignment vertical="center" wrapText="1"/>
    </xf>
    <xf numFmtId="0" fontId="1" fillId="0" borderId="35" xfId="0" applyFont="1" applyBorder="1" applyAlignment="1">
      <alignment horizontal="center" vertical="center" wrapText="1"/>
    </xf>
    <xf numFmtId="0" fontId="19" fillId="0" borderId="1" xfId="2" applyFont="1" applyBorder="1" applyAlignment="1">
      <alignment wrapText="1"/>
    </xf>
    <xf numFmtId="6" fontId="11" fillId="0" borderId="1" xfId="2" applyNumberFormat="1" applyBorder="1" applyAlignment="1">
      <alignment horizontal="center" vertical="center" wrapText="1"/>
    </xf>
    <xf numFmtId="6" fontId="11" fillId="0" borderId="1" xfId="2" applyNumberFormat="1" applyBorder="1" applyAlignment="1">
      <alignment horizontal="center" vertical="center"/>
    </xf>
    <xf numFmtId="0" fontId="19" fillId="0" borderId="1" xfId="2" applyFont="1" applyBorder="1"/>
    <xf numFmtId="0" fontId="19" fillId="0" borderId="1" xfId="2" applyFont="1" applyBorder="1" applyAlignment="1">
      <alignment horizontal="center"/>
    </xf>
    <xf numFmtId="6" fontId="19" fillId="0" borderId="1" xfId="2" applyNumberFormat="1" applyFont="1" applyBorder="1" applyAlignment="1">
      <alignment horizontal="center" vertical="center"/>
    </xf>
    <xf numFmtId="1" fontId="19" fillId="0" borderId="1" xfId="2" applyNumberFormat="1" applyFont="1" applyBorder="1" applyAlignment="1">
      <alignment horizontal="center" vertical="center"/>
    </xf>
    <xf numFmtId="0" fontId="2" fillId="0" borderId="1" xfId="2" applyFont="1" applyBorder="1" applyAlignment="1">
      <alignment horizontal="justify" vertical="center" wrapText="1"/>
    </xf>
  </cellXfs>
  <cellStyles count="13">
    <cellStyle name="Millares" xfId="7" builtinId="3"/>
    <cellStyle name="Millares [0]" xfId="10" builtinId="6"/>
    <cellStyle name="Millares [0] 2" xfId="6"/>
    <cellStyle name="Millares 2" xfId="1"/>
    <cellStyle name="Millares 3" xfId="5"/>
    <cellStyle name="Moneda" xfId="8" builtinId="4"/>
    <cellStyle name="Moneda [0] 3" xfId="12"/>
    <cellStyle name="Moneda 2" xfId="4"/>
    <cellStyle name="Normal" xfId="0" builtinId="0"/>
    <cellStyle name="Normal 2" xfId="2"/>
    <cellStyle name="Normal 3" xfId="3"/>
    <cellStyle name="Normal 5" xfId="11"/>
    <cellStyle name="Porcentaje" xfId="9"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190500</xdr:colOff>
      <xdr:row>2</xdr:row>
      <xdr:rowOff>0</xdr:rowOff>
    </xdr:from>
    <xdr:to>
      <xdr:col>2</xdr:col>
      <xdr:colOff>1460500</xdr:colOff>
      <xdr:row>6</xdr:row>
      <xdr:rowOff>98424</xdr:rowOff>
    </xdr:to>
    <xdr:pic>
      <xdr:nvPicPr>
        <xdr:cNvPr id="2" name="Picture 14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5" y="76201"/>
          <a:ext cx="1270000" cy="1196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14</xdr:col>
      <xdr:colOff>381000</xdr:colOff>
      <xdr:row>30</xdr:row>
      <xdr:rowOff>142875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34425" y="190500"/>
          <a:ext cx="7848600" cy="6115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tellez/Downloads/EVALUACI&#211;N%20%20No.%20010%20d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010 DE 2023</v>
          </cell>
        </row>
        <row r="3">
          <cell r="B3" t="str">
            <v xml:space="preserve">CONTRATAR LOS SERVICIOS DE UNA EMPRESA ESPECIALIZADA EN ACTIVIDADES OPERATIVAS Y EVENTOS LOGÍSTICOS RELACIONADOS CON BTL CON PERSONAL PARA: LA PROMOCIÓN, ACTIVACION, DIFUSION E IMPULSO DE LOS DIFERENTES PRODUCTOS DE LA EMPRESA DE LICORES DE CUNDINAMARCA. </v>
          </cell>
        </row>
        <row r="6">
          <cell r="C6" t="str">
            <v>MARCA VITALES BMV SAS</v>
          </cell>
        </row>
        <row r="12">
          <cell r="C12" t="str">
            <v>MERCADEO EFECTIVO SAS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topLeftCell="A3" zoomScale="91" zoomScaleNormal="91" workbookViewId="0">
      <pane xSplit="1" topLeftCell="B1" activePane="topRight" state="frozen"/>
      <selection pane="topRight" activeCell="B4" sqref="B4:D4"/>
    </sheetView>
  </sheetViews>
  <sheetFormatPr baseColWidth="10" defaultRowHeight="11.25"/>
  <cols>
    <col min="1" max="1" width="87.28515625" style="2" customWidth="1"/>
    <col min="2" max="4" width="36.28515625" style="12" customWidth="1"/>
    <col min="5" max="16384" width="11.42578125" style="1"/>
  </cols>
  <sheetData>
    <row r="1" spans="1:4">
      <c r="A1" s="99"/>
      <c r="B1" s="99"/>
      <c r="C1" s="99"/>
      <c r="D1" s="99"/>
    </row>
    <row r="3" spans="1:4" ht="23.25">
      <c r="A3" s="97"/>
      <c r="B3" s="98"/>
      <c r="C3" s="98"/>
      <c r="D3" s="98"/>
    </row>
    <row r="4" spans="1:4" s="16" customFormat="1" ht="38.25" customHeight="1">
      <c r="A4" s="18" t="s">
        <v>0</v>
      </c>
      <c r="B4" s="96" t="s">
        <v>71</v>
      </c>
      <c r="C4" s="96" t="s">
        <v>82</v>
      </c>
      <c r="D4" s="96" t="s">
        <v>97</v>
      </c>
    </row>
    <row r="5" spans="1:4">
      <c r="A5" s="4" t="s">
        <v>1</v>
      </c>
      <c r="B5" s="11" t="s">
        <v>56</v>
      </c>
      <c r="C5" s="11" t="s">
        <v>63</v>
      </c>
      <c r="D5" s="11" t="s">
        <v>56</v>
      </c>
    </row>
    <row r="6" spans="1:4" ht="39" customHeight="1">
      <c r="A6" s="15" t="s">
        <v>12</v>
      </c>
      <c r="B6" s="11" t="s">
        <v>4</v>
      </c>
      <c r="C6" s="11" t="s">
        <v>46</v>
      </c>
      <c r="D6" s="11" t="s">
        <v>4</v>
      </c>
    </row>
    <row r="7" spans="1:4">
      <c r="A7" s="5" t="s">
        <v>8</v>
      </c>
      <c r="B7" s="11"/>
      <c r="C7" s="11"/>
      <c r="D7" s="11"/>
    </row>
    <row r="8" spans="1:4" ht="28.5" customHeight="1">
      <c r="A8" s="6" t="s">
        <v>13</v>
      </c>
      <c r="B8" s="11" t="s">
        <v>72</v>
      </c>
      <c r="C8" s="11" t="s">
        <v>83</v>
      </c>
      <c r="D8" s="11" t="s">
        <v>98</v>
      </c>
    </row>
    <row r="9" spans="1:4" ht="213" customHeight="1">
      <c r="A9" s="7" t="s">
        <v>14</v>
      </c>
      <c r="B9" s="11" t="s">
        <v>4</v>
      </c>
      <c r="C9" s="94" t="s">
        <v>93</v>
      </c>
      <c r="D9" s="11" t="s">
        <v>4</v>
      </c>
    </row>
    <row r="10" spans="1:4" ht="15">
      <c r="A10" s="71" t="s">
        <v>6</v>
      </c>
      <c r="B10" s="11" t="s">
        <v>73</v>
      </c>
      <c r="C10" s="11" t="s">
        <v>84</v>
      </c>
      <c r="D10" s="11" t="s">
        <v>99</v>
      </c>
    </row>
    <row r="11" spans="1:4">
      <c r="A11" s="5" t="s">
        <v>37</v>
      </c>
      <c r="B11" s="11" t="s">
        <v>5</v>
      </c>
      <c r="C11" s="11" t="s">
        <v>5</v>
      </c>
      <c r="D11" s="11" t="s">
        <v>5</v>
      </c>
    </row>
    <row r="12" spans="1:4">
      <c r="A12" s="5" t="s">
        <v>15</v>
      </c>
      <c r="B12" s="11" t="s">
        <v>5</v>
      </c>
      <c r="C12" s="11" t="s">
        <v>5</v>
      </c>
      <c r="D12" s="11" t="s">
        <v>5</v>
      </c>
    </row>
    <row r="13" spans="1:4" ht="45.75" customHeight="1">
      <c r="A13" s="8" t="s">
        <v>2</v>
      </c>
      <c r="B13" s="11" t="s">
        <v>5</v>
      </c>
      <c r="C13" s="11" t="s">
        <v>5</v>
      </c>
      <c r="D13" s="11" t="s">
        <v>5</v>
      </c>
    </row>
    <row r="14" spans="1:4" ht="16.5" customHeight="1">
      <c r="A14" s="5" t="s">
        <v>38</v>
      </c>
      <c r="B14" s="11" t="s">
        <v>5</v>
      </c>
      <c r="C14" s="11" t="s">
        <v>5</v>
      </c>
      <c r="D14" s="11" t="s">
        <v>5</v>
      </c>
    </row>
    <row r="15" spans="1:4" ht="24" customHeight="1">
      <c r="A15" s="8" t="s">
        <v>39</v>
      </c>
      <c r="B15" s="11" t="s">
        <v>5</v>
      </c>
      <c r="C15" s="11" t="s">
        <v>5</v>
      </c>
      <c r="D15" s="11" t="s">
        <v>5</v>
      </c>
    </row>
    <row r="16" spans="1:4">
      <c r="A16" s="5" t="s">
        <v>22</v>
      </c>
      <c r="B16" s="11" t="s">
        <v>5</v>
      </c>
      <c r="C16" s="11" t="s">
        <v>5</v>
      </c>
      <c r="D16" s="11" t="s">
        <v>5</v>
      </c>
    </row>
    <row r="17" spans="1:4" ht="300.75" customHeight="1">
      <c r="A17" s="8" t="s">
        <v>40</v>
      </c>
      <c r="B17" s="11" t="s">
        <v>5</v>
      </c>
      <c r="C17" s="11" t="s">
        <v>5</v>
      </c>
      <c r="D17" s="11" t="s">
        <v>5</v>
      </c>
    </row>
    <row r="18" spans="1:4" ht="14.25" customHeight="1">
      <c r="A18" s="32" t="s">
        <v>41</v>
      </c>
      <c r="B18" s="11"/>
      <c r="C18" s="11" t="s">
        <v>5</v>
      </c>
      <c r="D18" s="11" t="s">
        <v>5</v>
      </c>
    </row>
    <row r="19" spans="1:4" ht="14.25" customHeight="1">
      <c r="A19" s="32" t="s">
        <v>42</v>
      </c>
      <c r="B19" s="11" t="s">
        <v>60</v>
      </c>
      <c r="C19" s="11" t="s">
        <v>5</v>
      </c>
      <c r="D19" s="11" t="s">
        <v>5</v>
      </c>
    </row>
    <row r="20" spans="1:4" ht="14.25" customHeight="1">
      <c r="A20" s="33" t="s">
        <v>43</v>
      </c>
      <c r="B20" s="11" t="s">
        <v>60</v>
      </c>
      <c r="C20" s="11" t="s">
        <v>5</v>
      </c>
      <c r="D20" s="11" t="s">
        <v>5</v>
      </c>
    </row>
    <row r="21" spans="1:4" ht="21.75" customHeight="1">
      <c r="A21" s="6" t="s">
        <v>9</v>
      </c>
      <c r="B21" s="11" t="s">
        <v>74</v>
      </c>
      <c r="C21" s="11" t="s">
        <v>92</v>
      </c>
      <c r="D21" s="11" t="s">
        <v>100</v>
      </c>
    </row>
    <row r="22" spans="1:4" ht="409.5" customHeight="1">
      <c r="A22" s="7" t="s">
        <v>50</v>
      </c>
      <c r="B22" s="11" t="s">
        <v>4</v>
      </c>
      <c r="C22" s="11" t="s">
        <v>46</v>
      </c>
      <c r="D22" s="11" t="s">
        <v>4</v>
      </c>
    </row>
    <row r="23" spans="1:4" ht="22.5" customHeight="1">
      <c r="A23" s="5" t="s">
        <v>16</v>
      </c>
      <c r="B23" s="11" t="s">
        <v>75</v>
      </c>
      <c r="C23" s="11" t="s">
        <v>90</v>
      </c>
      <c r="D23" s="11" t="s">
        <v>59</v>
      </c>
    </row>
    <row r="24" spans="1:4" ht="45.75" customHeight="1">
      <c r="A24" s="8" t="s">
        <v>23</v>
      </c>
      <c r="B24" s="11" t="s">
        <v>4</v>
      </c>
      <c r="C24" s="11" t="s">
        <v>86</v>
      </c>
      <c r="D24" s="11" t="s">
        <v>4</v>
      </c>
    </row>
    <row r="25" spans="1:4" ht="21.75" customHeight="1">
      <c r="A25" s="5" t="s">
        <v>17</v>
      </c>
      <c r="B25" s="11" t="s">
        <v>76</v>
      </c>
      <c r="C25" s="11" t="s">
        <v>87</v>
      </c>
      <c r="D25" s="11" t="s">
        <v>101</v>
      </c>
    </row>
    <row r="26" spans="1:4" ht="69.75" customHeight="1">
      <c r="A26" s="8" t="s">
        <v>24</v>
      </c>
      <c r="B26" s="11" t="s">
        <v>4</v>
      </c>
      <c r="C26" s="11" t="s">
        <v>85</v>
      </c>
      <c r="D26" s="11" t="s">
        <v>4</v>
      </c>
    </row>
    <row r="27" spans="1:4" ht="15.75" customHeight="1">
      <c r="A27" s="6" t="s">
        <v>18</v>
      </c>
      <c r="B27" s="11" t="s">
        <v>77</v>
      </c>
      <c r="C27" s="11" t="s">
        <v>57</v>
      </c>
      <c r="D27" s="11" t="s">
        <v>102</v>
      </c>
    </row>
    <row r="28" spans="1:4" ht="82.5" customHeight="1">
      <c r="A28" s="8" t="s">
        <v>44</v>
      </c>
      <c r="B28" s="11" t="s">
        <v>4</v>
      </c>
      <c r="C28" s="11" t="s">
        <v>88</v>
      </c>
      <c r="D28" s="11" t="s">
        <v>4</v>
      </c>
    </row>
    <row r="29" spans="1:4">
      <c r="A29" s="9" t="s">
        <v>19</v>
      </c>
      <c r="B29" s="11" t="s">
        <v>78</v>
      </c>
      <c r="C29" s="11" t="s">
        <v>89</v>
      </c>
      <c r="D29" s="11" t="s">
        <v>103</v>
      </c>
    </row>
    <row r="30" spans="1:4" ht="20.25" customHeight="1">
      <c r="A30" s="8" t="s">
        <v>20</v>
      </c>
      <c r="B30" s="11" t="s">
        <v>4</v>
      </c>
      <c r="C30" s="62" t="s">
        <v>4</v>
      </c>
      <c r="D30" s="11" t="s">
        <v>4</v>
      </c>
    </row>
    <row r="31" spans="1:4" ht="13.5" customHeight="1">
      <c r="A31" s="59" t="s">
        <v>51</v>
      </c>
      <c r="B31" s="19" t="s">
        <v>62</v>
      </c>
      <c r="C31" s="19" t="s">
        <v>94</v>
      </c>
      <c r="D31" s="19" t="s">
        <v>104</v>
      </c>
    </row>
    <row r="32" spans="1:4" ht="36.75" customHeight="1">
      <c r="A32" s="65" t="s">
        <v>52</v>
      </c>
      <c r="B32" s="66" t="s">
        <v>4</v>
      </c>
      <c r="C32" s="66" t="s">
        <v>4</v>
      </c>
      <c r="D32" s="66" t="s">
        <v>4</v>
      </c>
    </row>
    <row r="33" spans="1:4" s="69" customFormat="1">
      <c r="A33" s="33" t="s">
        <v>54</v>
      </c>
      <c r="B33" s="68" t="s">
        <v>80</v>
      </c>
      <c r="C33" s="68" t="s">
        <v>91</v>
      </c>
      <c r="D33" s="68" t="s">
        <v>105</v>
      </c>
    </row>
    <row r="34" spans="1:4" s="69" customFormat="1" ht="33.75">
      <c r="A34" s="61" t="s">
        <v>53</v>
      </c>
      <c r="B34" s="68" t="s">
        <v>4</v>
      </c>
      <c r="C34" s="68" t="s">
        <v>4</v>
      </c>
      <c r="D34" s="68" t="s">
        <v>4</v>
      </c>
    </row>
    <row r="35" spans="1:4" ht="14.25" customHeight="1">
      <c r="A35" s="59" t="s">
        <v>55</v>
      </c>
      <c r="B35" s="67" t="s">
        <v>56</v>
      </c>
      <c r="C35" s="67" t="s">
        <v>56</v>
      </c>
      <c r="D35" s="67" t="s">
        <v>56</v>
      </c>
    </row>
    <row r="36" spans="1:4" ht="66.75" customHeight="1">
      <c r="A36" s="8" t="s">
        <v>45</v>
      </c>
      <c r="B36" s="19" t="s">
        <v>61</v>
      </c>
      <c r="C36" s="19" t="s">
        <v>61</v>
      </c>
      <c r="D36" s="19" t="s">
        <v>61</v>
      </c>
    </row>
    <row r="37" spans="1:4" ht="18.75" customHeight="1">
      <c r="A37" s="60" t="s">
        <v>10</v>
      </c>
      <c r="B37" s="11" t="s">
        <v>58</v>
      </c>
      <c r="C37" s="11" t="s">
        <v>58</v>
      </c>
      <c r="D37" s="11" t="s">
        <v>58</v>
      </c>
    </row>
    <row r="38" spans="1:4" ht="54" customHeight="1">
      <c r="A38" s="7" t="s">
        <v>3</v>
      </c>
      <c r="B38" s="11" t="s">
        <v>4</v>
      </c>
      <c r="C38" s="11" t="s">
        <v>46</v>
      </c>
      <c r="D38" s="11" t="s">
        <v>4</v>
      </c>
    </row>
    <row r="39" spans="1:4" ht="17.25" customHeight="1">
      <c r="A39" s="6" t="s">
        <v>21</v>
      </c>
      <c r="B39" s="11" t="s">
        <v>81</v>
      </c>
      <c r="C39" s="11" t="s">
        <v>64</v>
      </c>
      <c r="D39" s="11" t="s">
        <v>106</v>
      </c>
    </row>
    <row r="40" spans="1:4" ht="198" customHeight="1">
      <c r="A40" s="10" t="s">
        <v>95</v>
      </c>
      <c r="B40" s="11" t="s">
        <v>4</v>
      </c>
      <c r="C40" s="94" t="s">
        <v>96</v>
      </c>
      <c r="D40" s="94" t="s">
        <v>107</v>
      </c>
    </row>
    <row r="41" spans="1:4" ht="22.5" customHeight="1">
      <c r="A41" s="13" t="s">
        <v>7</v>
      </c>
      <c r="B41" s="70" t="s">
        <v>4</v>
      </c>
      <c r="C41" s="95" t="s">
        <v>79</v>
      </c>
      <c r="D41" s="95" t="s">
        <v>79</v>
      </c>
    </row>
    <row r="42" spans="1:4">
      <c r="A42" s="3"/>
      <c r="B42" s="14"/>
      <c r="C42" s="14"/>
      <c r="D42" s="14"/>
    </row>
  </sheetData>
  <mergeCells count="2">
    <mergeCell ref="A3:D3"/>
    <mergeCell ref="A1:D1"/>
  </mergeCells>
  <pageMargins left="0.7" right="0.7" top="0.75" bottom="0.75" header="0.3" footer="0.3"/>
  <pageSetup paperSize="130"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opLeftCell="A10" workbookViewId="0">
      <selection activeCell="J20" sqref="J20"/>
    </sheetView>
  </sheetViews>
  <sheetFormatPr baseColWidth="10" defaultRowHeight="15"/>
  <cols>
    <col min="2" max="2" width="15.7109375" customWidth="1"/>
    <col min="3" max="3" width="16.7109375" customWidth="1"/>
    <col min="4" max="4" width="19.7109375" customWidth="1"/>
    <col min="5" max="5" width="25.5703125" customWidth="1"/>
  </cols>
  <sheetData>
    <row r="1" spans="1:5" ht="51.75" customHeight="1">
      <c r="A1" s="205" t="s">
        <v>206</v>
      </c>
      <c r="B1" s="206"/>
      <c r="C1" s="206"/>
      <c r="D1" s="206"/>
      <c r="E1" s="206"/>
    </row>
    <row r="2" spans="1:5" ht="89.25" customHeight="1">
      <c r="A2" s="219" t="s">
        <v>207</v>
      </c>
      <c r="B2" s="219"/>
      <c r="C2" s="219"/>
      <c r="D2" s="219"/>
      <c r="E2" s="219"/>
    </row>
    <row r="4" spans="1:5">
      <c r="A4" s="207" t="s">
        <v>208</v>
      </c>
      <c r="B4" s="162"/>
      <c r="C4" s="162"/>
      <c r="D4" s="162"/>
      <c r="E4" s="162"/>
    </row>
    <row r="5" spans="1:5">
      <c r="A5" s="207" t="s">
        <v>209</v>
      </c>
      <c r="B5" s="162"/>
      <c r="C5" s="162"/>
      <c r="D5" s="162"/>
      <c r="E5" s="162"/>
    </row>
    <row r="6" spans="1:5">
      <c r="A6" s="207"/>
      <c r="B6" s="162"/>
      <c r="C6" s="162"/>
      <c r="D6" s="162"/>
      <c r="E6" s="162"/>
    </row>
    <row r="7" spans="1:5">
      <c r="A7" s="207" t="s">
        <v>210</v>
      </c>
      <c r="B7" s="162"/>
      <c r="C7" s="162"/>
      <c r="D7" s="162"/>
      <c r="E7" s="162"/>
    </row>
    <row r="8" spans="1:5">
      <c r="A8" s="207" t="s">
        <v>211</v>
      </c>
      <c r="B8" s="162"/>
      <c r="C8" s="162"/>
      <c r="D8" s="162"/>
      <c r="E8" s="162"/>
    </row>
    <row r="9" spans="1:5">
      <c r="A9" s="207" t="s">
        <v>212</v>
      </c>
      <c r="B9" s="162"/>
      <c r="C9" s="162"/>
      <c r="D9" s="162"/>
      <c r="E9" s="162"/>
    </row>
    <row r="10" spans="1:5">
      <c r="A10" s="208"/>
      <c r="B10" s="161"/>
      <c r="C10" s="161"/>
      <c r="D10" s="161"/>
      <c r="E10" s="161"/>
    </row>
    <row r="11" spans="1:5">
      <c r="A11" s="161"/>
      <c r="B11" s="161"/>
      <c r="C11" s="161"/>
      <c r="D11" s="161"/>
      <c r="E11" s="161"/>
    </row>
    <row r="12" spans="1:5" ht="33.75">
      <c r="A12" s="161"/>
      <c r="B12" s="209" t="s">
        <v>213</v>
      </c>
      <c r="C12" s="210" t="s">
        <v>214</v>
      </c>
      <c r="D12" s="211" t="s">
        <v>164</v>
      </c>
      <c r="E12" s="211" t="s">
        <v>215</v>
      </c>
    </row>
    <row r="13" spans="1:5" ht="26.25">
      <c r="A13" s="161"/>
      <c r="B13" s="212" t="s">
        <v>216</v>
      </c>
      <c r="C13" s="213">
        <v>4312400</v>
      </c>
      <c r="D13" s="214">
        <v>2461000</v>
      </c>
      <c r="E13" s="214">
        <v>3980000</v>
      </c>
    </row>
    <row r="14" spans="1:5">
      <c r="A14" s="161"/>
      <c r="B14" s="215" t="s">
        <v>217</v>
      </c>
      <c r="C14" s="216" t="s">
        <v>218</v>
      </c>
      <c r="D14" s="217" t="s">
        <v>219</v>
      </c>
      <c r="E14" s="218" t="s">
        <v>220</v>
      </c>
    </row>
    <row r="15" spans="1:5">
      <c r="A15" s="161"/>
      <c r="B15" s="161"/>
      <c r="C15" s="161"/>
      <c r="D15" s="161"/>
      <c r="E15" s="161"/>
    </row>
  </sheetData>
  <mergeCells count="2">
    <mergeCell ref="A1:E1"/>
    <mergeCell ref="A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
  <sheetViews>
    <sheetView topLeftCell="A13" zoomScale="80" zoomScaleNormal="80" workbookViewId="0">
      <selection activeCell="I8" sqref="I8"/>
    </sheetView>
  </sheetViews>
  <sheetFormatPr baseColWidth="10" defaultRowHeight="14.25"/>
  <cols>
    <col min="1" max="1" width="8.5703125" style="20" customWidth="1"/>
    <col min="2" max="2" width="5" style="20" customWidth="1"/>
    <col min="3" max="3" width="32.42578125" style="20" customWidth="1"/>
    <col min="4" max="4" width="26.85546875" style="20" customWidth="1"/>
    <col min="5" max="5" width="48" style="20" customWidth="1"/>
    <col min="6" max="6" width="43.7109375" style="20" customWidth="1"/>
    <col min="7" max="7" width="32.5703125" style="20" customWidth="1"/>
    <col min="8" max="8" width="29.28515625" style="20" customWidth="1"/>
    <col min="9" max="9" width="21.5703125" style="21" customWidth="1"/>
    <col min="10" max="10" width="23.7109375" style="20" customWidth="1"/>
    <col min="11" max="11" width="40.5703125" style="20" customWidth="1"/>
    <col min="12" max="12" width="23.7109375" style="20" customWidth="1"/>
    <col min="13" max="13" width="19.85546875" style="20" customWidth="1"/>
    <col min="14" max="14" width="17.42578125" style="20" customWidth="1"/>
    <col min="15" max="257" width="11.42578125" style="20"/>
    <col min="258" max="258" width="5.42578125" style="20" customWidth="1"/>
    <col min="259" max="259" width="5" style="20" customWidth="1"/>
    <col min="260" max="261" width="17.28515625" style="20" customWidth="1"/>
    <col min="262" max="262" width="15.7109375" style="20" customWidth="1"/>
    <col min="263" max="263" width="41.42578125" style="20" customWidth="1"/>
    <col min="264" max="264" width="21.7109375" style="20" customWidth="1"/>
    <col min="265" max="265" width="18.42578125" style="20" customWidth="1"/>
    <col min="266" max="266" width="19.28515625" style="20" customWidth="1"/>
    <col min="267" max="267" width="20.42578125" style="20" customWidth="1"/>
    <col min="268" max="513" width="11.42578125" style="20"/>
    <col min="514" max="514" width="5.42578125" style="20" customWidth="1"/>
    <col min="515" max="515" width="5" style="20" customWidth="1"/>
    <col min="516" max="517" width="17.28515625" style="20" customWidth="1"/>
    <col min="518" max="518" width="15.7109375" style="20" customWidth="1"/>
    <col min="519" max="519" width="41.42578125" style="20" customWidth="1"/>
    <col min="520" max="520" width="21.7109375" style="20" customWidth="1"/>
    <col min="521" max="521" width="18.42578125" style="20" customWidth="1"/>
    <col min="522" max="522" width="19.28515625" style="20" customWidth="1"/>
    <col min="523" max="523" width="20.42578125" style="20" customWidth="1"/>
    <col min="524" max="769" width="11.42578125" style="20"/>
    <col min="770" max="770" width="5.42578125" style="20" customWidth="1"/>
    <col min="771" max="771" width="5" style="20" customWidth="1"/>
    <col min="772" max="773" width="17.28515625" style="20" customWidth="1"/>
    <col min="774" max="774" width="15.7109375" style="20" customWidth="1"/>
    <col min="775" max="775" width="41.42578125" style="20" customWidth="1"/>
    <col min="776" max="776" width="21.7109375" style="20" customWidth="1"/>
    <col min="777" max="777" width="18.42578125" style="20" customWidth="1"/>
    <col min="778" max="778" width="19.28515625" style="20" customWidth="1"/>
    <col min="779" max="779" width="20.42578125" style="20" customWidth="1"/>
    <col min="780" max="1025" width="11.42578125" style="20"/>
    <col min="1026" max="1026" width="5.42578125" style="20" customWidth="1"/>
    <col min="1027" max="1027" width="5" style="20" customWidth="1"/>
    <col min="1028" max="1029" width="17.28515625" style="20" customWidth="1"/>
    <col min="1030" max="1030" width="15.7109375" style="20" customWidth="1"/>
    <col min="1031" max="1031" width="41.42578125" style="20" customWidth="1"/>
    <col min="1032" max="1032" width="21.7109375" style="20" customWidth="1"/>
    <col min="1033" max="1033" width="18.42578125" style="20" customWidth="1"/>
    <col min="1034" max="1034" width="19.28515625" style="20" customWidth="1"/>
    <col min="1035" max="1035" width="20.42578125" style="20" customWidth="1"/>
    <col min="1036" max="1281" width="11.42578125" style="20"/>
    <col min="1282" max="1282" width="5.42578125" style="20" customWidth="1"/>
    <col min="1283" max="1283" width="5" style="20" customWidth="1"/>
    <col min="1284" max="1285" width="17.28515625" style="20" customWidth="1"/>
    <col min="1286" max="1286" width="15.7109375" style="20" customWidth="1"/>
    <col min="1287" max="1287" width="41.42578125" style="20" customWidth="1"/>
    <col min="1288" max="1288" width="21.7109375" style="20" customWidth="1"/>
    <col min="1289" max="1289" width="18.42578125" style="20" customWidth="1"/>
    <col min="1290" max="1290" width="19.28515625" style="20" customWidth="1"/>
    <col min="1291" max="1291" width="20.42578125" style="20" customWidth="1"/>
    <col min="1292" max="1537" width="11.42578125" style="20"/>
    <col min="1538" max="1538" width="5.42578125" style="20" customWidth="1"/>
    <col min="1539" max="1539" width="5" style="20" customWidth="1"/>
    <col min="1540" max="1541" width="17.28515625" style="20" customWidth="1"/>
    <col min="1542" max="1542" width="15.7109375" style="20" customWidth="1"/>
    <col min="1543" max="1543" width="41.42578125" style="20" customWidth="1"/>
    <col min="1544" max="1544" width="21.7109375" style="20" customWidth="1"/>
    <col min="1545" max="1545" width="18.42578125" style="20" customWidth="1"/>
    <col min="1546" max="1546" width="19.28515625" style="20" customWidth="1"/>
    <col min="1547" max="1547" width="20.42578125" style="20" customWidth="1"/>
    <col min="1548" max="1793" width="11.42578125" style="20"/>
    <col min="1794" max="1794" width="5.42578125" style="20" customWidth="1"/>
    <col min="1795" max="1795" width="5" style="20" customWidth="1"/>
    <col min="1796" max="1797" width="17.28515625" style="20" customWidth="1"/>
    <col min="1798" max="1798" width="15.7109375" style="20" customWidth="1"/>
    <col min="1799" max="1799" width="41.42578125" style="20" customWidth="1"/>
    <col min="1800" max="1800" width="21.7109375" style="20" customWidth="1"/>
    <col min="1801" max="1801" width="18.42578125" style="20" customWidth="1"/>
    <col min="1802" max="1802" width="19.28515625" style="20" customWidth="1"/>
    <col min="1803" max="1803" width="20.42578125" style="20" customWidth="1"/>
    <col min="1804" max="2049" width="11.42578125" style="20"/>
    <col min="2050" max="2050" width="5.42578125" style="20" customWidth="1"/>
    <col min="2051" max="2051" width="5" style="20" customWidth="1"/>
    <col min="2052" max="2053" width="17.28515625" style="20" customWidth="1"/>
    <col min="2054" max="2054" width="15.7109375" style="20" customWidth="1"/>
    <col min="2055" max="2055" width="41.42578125" style="20" customWidth="1"/>
    <col min="2056" max="2056" width="21.7109375" style="20" customWidth="1"/>
    <col min="2057" max="2057" width="18.42578125" style="20" customWidth="1"/>
    <col min="2058" max="2058" width="19.28515625" style="20" customWidth="1"/>
    <col min="2059" max="2059" width="20.42578125" style="20" customWidth="1"/>
    <col min="2060" max="2305" width="11.42578125" style="20"/>
    <col min="2306" max="2306" width="5.42578125" style="20" customWidth="1"/>
    <col min="2307" max="2307" width="5" style="20" customWidth="1"/>
    <col min="2308" max="2309" width="17.28515625" style="20" customWidth="1"/>
    <col min="2310" max="2310" width="15.7109375" style="20" customWidth="1"/>
    <col min="2311" max="2311" width="41.42578125" style="20" customWidth="1"/>
    <col min="2312" max="2312" width="21.7109375" style="20" customWidth="1"/>
    <col min="2313" max="2313" width="18.42578125" style="20" customWidth="1"/>
    <col min="2314" max="2314" width="19.28515625" style="20" customWidth="1"/>
    <col min="2315" max="2315" width="20.42578125" style="20" customWidth="1"/>
    <col min="2316" max="2561" width="11.42578125" style="20"/>
    <col min="2562" max="2562" width="5.42578125" style="20" customWidth="1"/>
    <col min="2563" max="2563" width="5" style="20" customWidth="1"/>
    <col min="2564" max="2565" width="17.28515625" style="20" customWidth="1"/>
    <col min="2566" max="2566" width="15.7109375" style="20" customWidth="1"/>
    <col min="2567" max="2567" width="41.42578125" style="20" customWidth="1"/>
    <col min="2568" max="2568" width="21.7109375" style="20" customWidth="1"/>
    <col min="2569" max="2569" width="18.42578125" style="20" customWidth="1"/>
    <col min="2570" max="2570" width="19.28515625" style="20" customWidth="1"/>
    <col min="2571" max="2571" width="20.42578125" style="20" customWidth="1"/>
    <col min="2572" max="2817" width="11.42578125" style="20"/>
    <col min="2818" max="2818" width="5.42578125" style="20" customWidth="1"/>
    <col min="2819" max="2819" width="5" style="20" customWidth="1"/>
    <col min="2820" max="2821" width="17.28515625" style="20" customWidth="1"/>
    <col min="2822" max="2822" width="15.7109375" style="20" customWidth="1"/>
    <col min="2823" max="2823" width="41.42578125" style="20" customWidth="1"/>
    <col min="2824" max="2824" width="21.7109375" style="20" customWidth="1"/>
    <col min="2825" max="2825" width="18.42578125" style="20" customWidth="1"/>
    <col min="2826" max="2826" width="19.28515625" style="20" customWidth="1"/>
    <col min="2827" max="2827" width="20.42578125" style="20" customWidth="1"/>
    <col min="2828" max="3073" width="11.42578125" style="20"/>
    <col min="3074" max="3074" width="5.42578125" style="20" customWidth="1"/>
    <col min="3075" max="3075" width="5" style="20" customWidth="1"/>
    <col min="3076" max="3077" width="17.28515625" style="20" customWidth="1"/>
    <col min="3078" max="3078" width="15.7109375" style="20" customWidth="1"/>
    <col min="3079" max="3079" width="41.42578125" style="20" customWidth="1"/>
    <col min="3080" max="3080" width="21.7109375" style="20" customWidth="1"/>
    <col min="3081" max="3081" width="18.42578125" style="20" customWidth="1"/>
    <col min="3082" max="3082" width="19.28515625" style="20" customWidth="1"/>
    <col min="3083" max="3083" width="20.42578125" style="20" customWidth="1"/>
    <col min="3084" max="3329" width="11.42578125" style="20"/>
    <col min="3330" max="3330" width="5.42578125" style="20" customWidth="1"/>
    <col min="3331" max="3331" width="5" style="20" customWidth="1"/>
    <col min="3332" max="3333" width="17.28515625" style="20" customWidth="1"/>
    <col min="3334" max="3334" width="15.7109375" style="20" customWidth="1"/>
    <col min="3335" max="3335" width="41.42578125" style="20" customWidth="1"/>
    <col min="3336" max="3336" width="21.7109375" style="20" customWidth="1"/>
    <col min="3337" max="3337" width="18.42578125" style="20" customWidth="1"/>
    <col min="3338" max="3338" width="19.28515625" style="20" customWidth="1"/>
    <col min="3339" max="3339" width="20.42578125" style="20" customWidth="1"/>
    <col min="3340" max="3585" width="11.42578125" style="20"/>
    <col min="3586" max="3586" width="5.42578125" style="20" customWidth="1"/>
    <col min="3587" max="3587" width="5" style="20" customWidth="1"/>
    <col min="3588" max="3589" width="17.28515625" style="20" customWidth="1"/>
    <col min="3590" max="3590" width="15.7109375" style="20" customWidth="1"/>
    <col min="3591" max="3591" width="41.42578125" style="20" customWidth="1"/>
    <col min="3592" max="3592" width="21.7109375" style="20" customWidth="1"/>
    <col min="3593" max="3593" width="18.42578125" style="20" customWidth="1"/>
    <col min="3594" max="3594" width="19.28515625" style="20" customWidth="1"/>
    <col min="3595" max="3595" width="20.42578125" style="20" customWidth="1"/>
    <col min="3596" max="3841" width="11.42578125" style="20"/>
    <col min="3842" max="3842" width="5.42578125" style="20" customWidth="1"/>
    <col min="3843" max="3843" width="5" style="20" customWidth="1"/>
    <col min="3844" max="3845" width="17.28515625" style="20" customWidth="1"/>
    <col min="3846" max="3846" width="15.7109375" style="20" customWidth="1"/>
    <col min="3847" max="3847" width="41.42578125" style="20" customWidth="1"/>
    <col min="3848" max="3848" width="21.7109375" style="20" customWidth="1"/>
    <col min="3849" max="3849" width="18.42578125" style="20" customWidth="1"/>
    <col min="3850" max="3850" width="19.28515625" style="20" customWidth="1"/>
    <col min="3851" max="3851" width="20.42578125" style="20" customWidth="1"/>
    <col min="3852" max="4097" width="11.42578125" style="20"/>
    <col min="4098" max="4098" width="5.42578125" style="20" customWidth="1"/>
    <col min="4099" max="4099" width="5" style="20" customWidth="1"/>
    <col min="4100" max="4101" width="17.28515625" style="20" customWidth="1"/>
    <col min="4102" max="4102" width="15.7109375" style="20" customWidth="1"/>
    <col min="4103" max="4103" width="41.42578125" style="20" customWidth="1"/>
    <col min="4104" max="4104" width="21.7109375" style="20" customWidth="1"/>
    <col min="4105" max="4105" width="18.42578125" style="20" customWidth="1"/>
    <col min="4106" max="4106" width="19.28515625" style="20" customWidth="1"/>
    <col min="4107" max="4107" width="20.42578125" style="20" customWidth="1"/>
    <col min="4108" max="4353" width="11.42578125" style="20"/>
    <col min="4354" max="4354" width="5.42578125" style="20" customWidth="1"/>
    <col min="4355" max="4355" width="5" style="20" customWidth="1"/>
    <col min="4356" max="4357" width="17.28515625" style="20" customWidth="1"/>
    <col min="4358" max="4358" width="15.7109375" style="20" customWidth="1"/>
    <col min="4359" max="4359" width="41.42578125" style="20" customWidth="1"/>
    <col min="4360" max="4360" width="21.7109375" style="20" customWidth="1"/>
    <col min="4361" max="4361" width="18.42578125" style="20" customWidth="1"/>
    <col min="4362" max="4362" width="19.28515625" style="20" customWidth="1"/>
    <col min="4363" max="4363" width="20.42578125" style="20" customWidth="1"/>
    <col min="4364" max="4609" width="11.42578125" style="20"/>
    <col min="4610" max="4610" width="5.42578125" style="20" customWidth="1"/>
    <col min="4611" max="4611" width="5" style="20" customWidth="1"/>
    <col min="4612" max="4613" width="17.28515625" style="20" customWidth="1"/>
    <col min="4614" max="4614" width="15.7109375" style="20" customWidth="1"/>
    <col min="4615" max="4615" width="41.42578125" style="20" customWidth="1"/>
    <col min="4616" max="4616" width="21.7109375" style="20" customWidth="1"/>
    <col min="4617" max="4617" width="18.42578125" style="20" customWidth="1"/>
    <col min="4618" max="4618" width="19.28515625" style="20" customWidth="1"/>
    <col min="4619" max="4619" width="20.42578125" style="20" customWidth="1"/>
    <col min="4620" max="4865" width="11.42578125" style="20"/>
    <col min="4866" max="4866" width="5.42578125" style="20" customWidth="1"/>
    <col min="4867" max="4867" width="5" style="20" customWidth="1"/>
    <col min="4868" max="4869" width="17.28515625" style="20" customWidth="1"/>
    <col min="4870" max="4870" width="15.7109375" style="20" customWidth="1"/>
    <col min="4871" max="4871" width="41.42578125" style="20" customWidth="1"/>
    <col min="4872" max="4872" width="21.7109375" style="20" customWidth="1"/>
    <col min="4873" max="4873" width="18.42578125" style="20" customWidth="1"/>
    <col min="4874" max="4874" width="19.28515625" style="20" customWidth="1"/>
    <col min="4875" max="4875" width="20.42578125" style="20" customWidth="1"/>
    <col min="4876" max="5121" width="11.42578125" style="20"/>
    <col min="5122" max="5122" width="5.42578125" style="20" customWidth="1"/>
    <col min="5123" max="5123" width="5" style="20" customWidth="1"/>
    <col min="5124" max="5125" width="17.28515625" style="20" customWidth="1"/>
    <col min="5126" max="5126" width="15.7109375" style="20" customWidth="1"/>
    <col min="5127" max="5127" width="41.42578125" style="20" customWidth="1"/>
    <col min="5128" max="5128" width="21.7109375" style="20" customWidth="1"/>
    <col min="5129" max="5129" width="18.42578125" style="20" customWidth="1"/>
    <col min="5130" max="5130" width="19.28515625" style="20" customWidth="1"/>
    <col min="5131" max="5131" width="20.42578125" style="20" customWidth="1"/>
    <col min="5132" max="5377" width="11.42578125" style="20"/>
    <col min="5378" max="5378" width="5.42578125" style="20" customWidth="1"/>
    <col min="5379" max="5379" width="5" style="20" customWidth="1"/>
    <col min="5380" max="5381" width="17.28515625" style="20" customWidth="1"/>
    <col min="5382" max="5382" width="15.7109375" style="20" customWidth="1"/>
    <col min="5383" max="5383" width="41.42578125" style="20" customWidth="1"/>
    <col min="5384" max="5384" width="21.7109375" style="20" customWidth="1"/>
    <col min="5385" max="5385" width="18.42578125" style="20" customWidth="1"/>
    <col min="5386" max="5386" width="19.28515625" style="20" customWidth="1"/>
    <col min="5387" max="5387" width="20.42578125" style="20" customWidth="1"/>
    <col min="5388" max="5633" width="11.42578125" style="20"/>
    <col min="5634" max="5634" width="5.42578125" style="20" customWidth="1"/>
    <col min="5635" max="5635" width="5" style="20" customWidth="1"/>
    <col min="5636" max="5637" width="17.28515625" style="20" customWidth="1"/>
    <col min="5638" max="5638" width="15.7109375" style="20" customWidth="1"/>
    <col min="5639" max="5639" width="41.42578125" style="20" customWidth="1"/>
    <col min="5640" max="5640" width="21.7109375" style="20" customWidth="1"/>
    <col min="5641" max="5641" width="18.42578125" style="20" customWidth="1"/>
    <col min="5642" max="5642" width="19.28515625" style="20" customWidth="1"/>
    <col min="5643" max="5643" width="20.42578125" style="20" customWidth="1"/>
    <col min="5644" max="5889" width="11.42578125" style="20"/>
    <col min="5890" max="5890" width="5.42578125" style="20" customWidth="1"/>
    <col min="5891" max="5891" width="5" style="20" customWidth="1"/>
    <col min="5892" max="5893" width="17.28515625" style="20" customWidth="1"/>
    <col min="5894" max="5894" width="15.7109375" style="20" customWidth="1"/>
    <col min="5895" max="5895" width="41.42578125" style="20" customWidth="1"/>
    <col min="5896" max="5896" width="21.7109375" style="20" customWidth="1"/>
    <col min="5897" max="5897" width="18.42578125" style="20" customWidth="1"/>
    <col min="5898" max="5898" width="19.28515625" style="20" customWidth="1"/>
    <col min="5899" max="5899" width="20.42578125" style="20" customWidth="1"/>
    <col min="5900" max="6145" width="11.42578125" style="20"/>
    <col min="6146" max="6146" width="5.42578125" style="20" customWidth="1"/>
    <col min="6147" max="6147" width="5" style="20" customWidth="1"/>
    <col min="6148" max="6149" width="17.28515625" style="20" customWidth="1"/>
    <col min="6150" max="6150" width="15.7109375" style="20" customWidth="1"/>
    <col min="6151" max="6151" width="41.42578125" style="20" customWidth="1"/>
    <col min="6152" max="6152" width="21.7109375" style="20" customWidth="1"/>
    <col min="6153" max="6153" width="18.42578125" style="20" customWidth="1"/>
    <col min="6154" max="6154" width="19.28515625" style="20" customWidth="1"/>
    <col min="6155" max="6155" width="20.42578125" style="20" customWidth="1"/>
    <col min="6156" max="6401" width="11.42578125" style="20"/>
    <col min="6402" max="6402" width="5.42578125" style="20" customWidth="1"/>
    <col min="6403" max="6403" width="5" style="20" customWidth="1"/>
    <col min="6404" max="6405" width="17.28515625" style="20" customWidth="1"/>
    <col min="6406" max="6406" width="15.7109375" style="20" customWidth="1"/>
    <col min="6407" max="6407" width="41.42578125" style="20" customWidth="1"/>
    <col min="6408" max="6408" width="21.7109375" style="20" customWidth="1"/>
    <col min="6409" max="6409" width="18.42578125" style="20" customWidth="1"/>
    <col min="6410" max="6410" width="19.28515625" style="20" customWidth="1"/>
    <col min="6411" max="6411" width="20.42578125" style="20" customWidth="1"/>
    <col min="6412" max="6657" width="11.42578125" style="20"/>
    <col min="6658" max="6658" width="5.42578125" style="20" customWidth="1"/>
    <col min="6659" max="6659" width="5" style="20" customWidth="1"/>
    <col min="6660" max="6661" width="17.28515625" style="20" customWidth="1"/>
    <col min="6662" max="6662" width="15.7109375" style="20" customWidth="1"/>
    <col min="6663" max="6663" width="41.42578125" style="20" customWidth="1"/>
    <col min="6664" max="6664" width="21.7109375" style="20" customWidth="1"/>
    <col min="6665" max="6665" width="18.42578125" style="20" customWidth="1"/>
    <col min="6666" max="6666" width="19.28515625" style="20" customWidth="1"/>
    <col min="6667" max="6667" width="20.42578125" style="20" customWidth="1"/>
    <col min="6668" max="6913" width="11.42578125" style="20"/>
    <col min="6914" max="6914" width="5.42578125" style="20" customWidth="1"/>
    <col min="6915" max="6915" width="5" style="20" customWidth="1"/>
    <col min="6916" max="6917" width="17.28515625" style="20" customWidth="1"/>
    <col min="6918" max="6918" width="15.7109375" style="20" customWidth="1"/>
    <col min="6919" max="6919" width="41.42578125" style="20" customWidth="1"/>
    <col min="6920" max="6920" width="21.7109375" style="20" customWidth="1"/>
    <col min="6921" max="6921" width="18.42578125" style="20" customWidth="1"/>
    <col min="6922" max="6922" width="19.28515625" style="20" customWidth="1"/>
    <col min="6923" max="6923" width="20.42578125" style="20" customWidth="1"/>
    <col min="6924" max="7169" width="11.42578125" style="20"/>
    <col min="7170" max="7170" width="5.42578125" style="20" customWidth="1"/>
    <col min="7171" max="7171" width="5" style="20" customWidth="1"/>
    <col min="7172" max="7173" width="17.28515625" style="20" customWidth="1"/>
    <col min="7174" max="7174" width="15.7109375" style="20" customWidth="1"/>
    <col min="7175" max="7175" width="41.42578125" style="20" customWidth="1"/>
    <col min="7176" max="7176" width="21.7109375" style="20" customWidth="1"/>
    <col min="7177" max="7177" width="18.42578125" style="20" customWidth="1"/>
    <col min="7178" max="7178" width="19.28515625" style="20" customWidth="1"/>
    <col min="7179" max="7179" width="20.42578125" style="20" customWidth="1"/>
    <col min="7180" max="7425" width="11.42578125" style="20"/>
    <col min="7426" max="7426" width="5.42578125" style="20" customWidth="1"/>
    <col min="7427" max="7427" width="5" style="20" customWidth="1"/>
    <col min="7428" max="7429" width="17.28515625" style="20" customWidth="1"/>
    <col min="7430" max="7430" width="15.7109375" style="20" customWidth="1"/>
    <col min="7431" max="7431" width="41.42578125" style="20" customWidth="1"/>
    <col min="7432" max="7432" width="21.7109375" style="20" customWidth="1"/>
    <col min="7433" max="7433" width="18.42578125" style="20" customWidth="1"/>
    <col min="7434" max="7434" width="19.28515625" style="20" customWidth="1"/>
    <col min="7435" max="7435" width="20.42578125" style="20" customWidth="1"/>
    <col min="7436" max="7681" width="11.42578125" style="20"/>
    <col min="7682" max="7682" width="5.42578125" style="20" customWidth="1"/>
    <col min="7683" max="7683" width="5" style="20" customWidth="1"/>
    <col min="7684" max="7685" width="17.28515625" style="20" customWidth="1"/>
    <col min="7686" max="7686" width="15.7109375" style="20" customWidth="1"/>
    <col min="7687" max="7687" width="41.42578125" style="20" customWidth="1"/>
    <col min="7688" max="7688" width="21.7109375" style="20" customWidth="1"/>
    <col min="7689" max="7689" width="18.42578125" style="20" customWidth="1"/>
    <col min="7690" max="7690" width="19.28515625" style="20" customWidth="1"/>
    <col min="7691" max="7691" width="20.42578125" style="20" customWidth="1"/>
    <col min="7692" max="7937" width="11.42578125" style="20"/>
    <col min="7938" max="7938" width="5.42578125" style="20" customWidth="1"/>
    <col min="7939" max="7939" width="5" style="20" customWidth="1"/>
    <col min="7940" max="7941" width="17.28515625" style="20" customWidth="1"/>
    <col min="7942" max="7942" width="15.7109375" style="20" customWidth="1"/>
    <col min="7943" max="7943" width="41.42578125" style="20" customWidth="1"/>
    <col min="7944" max="7944" width="21.7109375" style="20" customWidth="1"/>
    <col min="7945" max="7945" width="18.42578125" style="20" customWidth="1"/>
    <col min="7946" max="7946" width="19.28515625" style="20" customWidth="1"/>
    <col min="7947" max="7947" width="20.42578125" style="20" customWidth="1"/>
    <col min="7948" max="8193" width="11.42578125" style="20"/>
    <col min="8194" max="8194" width="5.42578125" style="20" customWidth="1"/>
    <col min="8195" max="8195" width="5" style="20" customWidth="1"/>
    <col min="8196" max="8197" width="17.28515625" style="20" customWidth="1"/>
    <col min="8198" max="8198" width="15.7109375" style="20" customWidth="1"/>
    <col min="8199" max="8199" width="41.42578125" style="20" customWidth="1"/>
    <col min="8200" max="8200" width="21.7109375" style="20" customWidth="1"/>
    <col min="8201" max="8201" width="18.42578125" style="20" customWidth="1"/>
    <col min="8202" max="8202" width="19.28515625" style="20" customWidth="1"/>
    <col min="8203" max="8203" width="20.42578125" style="20" customWidth="1"/>
    <col min="8204" max="8449" width="11.42578125" style="20"/>
    <col min="8450" max="8450" width="5.42578125" style="20" customWidth="1"/>
    <col min="8451" max="8451" width="5" style="20" customWidth="1"/>
    <col min="8452" max="8453" width="17.28515625" style="20" customWidth="1"/>
    <col min="8454" max="8454" width="15.7109375" style="20" customWidth="1"/>
    <col min="8455" max="8455" width="41.42578125" style="20" customWidth="1"/>
    <col min="8456" max="8456" width="21.7109375" style="20" customWidth="1"/>
    <col min="8457" max="8457" width="18.42578125" style="20" customWidth="1"/>
    <col min="8458" max="8458" width="19.28515625" style="20" customWidth="1"/>
    <col min="8459" max="8459" width="20.42578125" style="20" customWidth="1"/>
    <col min="8460" max="8705" width="11.42578125" style="20"/>
    <col min="8706" max="8706" width="5.42578125" style="20" customWidth="1"/>
    <col min="8707" max="8707" width="5" style="20" customWidth="1"/>
    <col min="8708" max="8709" width="17.28515625" style="20" customWidth="1"/>
    <col min="8710" max="8710" width="15.7109375" style="20" customWidth="1"/>
    <col min="8711" max="8711" width="41.42578125" style="20" customWidth="1"/>
    <col min="8712" max="8712" width="21.7109375" style="20" customWidth="1"/>
    <col min="8713" max="8713" width="18.42578125" style="20" customWidth="1"/>
    <col min="8714" max="8714" width="19.28515625" style="20" customWidth="1"/>
    <col min="8715" max="8715" width="20.42578125" style="20" customWidth="1"/>
    <col min="8716" max="8961" width="11.42578125" style="20"/>
    <col min="8962" max="8962" width="5.42578125" style="20" customWidth="1"/>
    <col min="8963" max="8963" width="5" style="20" customWidth="1"/>
    <col min="8964" max="8965" width="17.28515625" style="20" customWidth="1"/>
    <col min="8966" max="8966" width="15.7109375" style="20" customWidth="1"/>
    <col min="8967" max="8967" width="41.42578125" style="20" customWidth="1"/>
    <col min="8968" max="8968" width="21.7109375" style="20" customWidth="1"/>
    <col min="8969" max="8969" width="18.42578125" style="20" customWidth="1"/>
    <col min="8970" max="8970" width="19.28515625" style="20" customWidth="1"/>
    <col min="8971" max="8971" width="20.42578125" style="20" customWidth="1"/>
    <col min="8972" max="9217" width="11.42578125" style="20"/>
    <col min="9218" max="9218" width="5.42578125" style="20" customWidth="1"/>
    <col min="9219" max="9219" width="5" style="20" customWidth="1"/>
    <col min="9220" max="9221" width="17.28515625" style="20" customWidth="1"/>
    <col min="9222" max="9222" width="15.7109375" style="20" customWidth="1"/>
    <col min="9223" max="9223" width="41.42578125" style="20" customWidth="1"/>
    <col min="9224" max="9224" width="21.7109375" style="20" customWidth="1"/>
    <col min="9225" max="9225" width="18.42578125" style="20" customWidth="1"/>
    <col min="9226" max="9226" width="19.28515625" style="20" customWidth="1"/>
    <col min="9227" max="9227" width="20.42578125" style="20" customWidth="1"/>
    <col min="9228" max="9473" width="11.42578125" style="20"/>
    <col min="9474" max="9474" width="5.42578125" style="20" customWidth="1"/>
    <col min="9475" max="9475" width="5" style="20" customWidth="1"/>
    <col min="9476" max="9477" width="17.28515625" style="20" customWidth="1"/>
    <col min="9478" max="9478" width="15.7109375" style="20" customWidth="1"/>
    <col min="9479" max="9479" width="41.42578125" style="20" customWidth="1"/>
    <col min="9480" max="9480" width="21.7109375" style="20" customWidth="1"/>
    <col min="9481" max="9481" width="18.42578125" style="20" customWidth="1"/>
    <col min="9482" max="9482" width="19.28515625" style="20" customWidth="1"/>
    <col min="9483" max="9483" width="20.42578125" style="20" customWidth="1"/>
    <col min="9484" max="9729" width="11.42578125" style="20"/>
    <col min="9730" max="9730" width="5.42578125" style="20" customWidth="1"/>
    <col min="9731" max="9731" width="5" style="20" customWidth="1"/>
    <col min="9732" max="9733" width="17.28515625" style="20" customWidth="1"/>
    <col min="9734" max="9734" width="15.7109375" style="20" customWidth="1"/>
    <col min="9735" max="9735" width="41.42578125" style="20" customWidth="1"/>
    <col min="9736" max="9736" width="21.7109375" style="20" customWidth="1"/>
    <col min="9737" max="9737" width="18.42578125" style="20" customWidth="1"/>
    <col min="9738" max="9738" width="19.28515625" style="20" customWidth="1"/>
    <col min="9739" max="9739" width="20.42578125" style="20" customWidth="1"/>
    <col min="9740" max="9985" width="11.42578125" style="20"/>
    <col min="9986" max="9986" width="5.42578125" style="20" customWidth="1"/>
    <col min="9987" max="9987" width="5" style="20" customWidth="1"/>
    <col min="9988" max="9989" width="17.28515625" style="20" customWidth="1"/>
    <col min="9990" max="9990" width="15.7109375" style="20" customWidth="1"/>
    <col min="9991" max="9991" width="41.42578125" style="20" customWidth="1"/>
    <col min="9992" max="9992" width="21.7109375" style="20" customWidth="1"/>
    <col min="9993" max="9993" width="18.42578125" style="20" customWidth="1"/>
    <col min="9994" max="9994" width="19.28515625" style="20" customWidth="1"/>
    <col min="9995" max="9995" width="20.42578125" style="20" customWidth="1"/>
    <col min="9996" max="10241" width="11.42578125" style="20"/>
    <col min="10242" max="10242" width="5.42578125" style="20" customWidth="1"/>
    <col min="10243" max="10243" width="5" style="20" customWidth="1"/>
    <col min="10244" max="10245" width="17.28515625" style="20" customWidth="1"/>
    <col min="10246" max="10246" width="15.7109375" style="20" customWidth="1"/>
    <col min="10247" max="10247" width="41.42578125" style="20" customWidth="1"/>
    <col min="10248" max="10248" width="21.7109375" style="20" customWidth="1"/>
    <col min="10249" max="10249" width="18.42578125" style="20" customWidth="1"/>
    <col min="10250" max="10250" width="19.28515625" style="20" customWidth="1"/>
    <col min="10251" max="10251" width="20.42578125" style="20" customWidth="1"/>
    <col min="10252" max="10497" width="11.42578125" style="20"/>
    <col min="10498" max="10498" width="5.42578125" style="20" customWidth="1"/>
    <col min="10499" max="10499" width="5" style="20" customWidth="1"/>
    <col min="10500" max="10501" width="17.28515625" style="20" customWidth="1"/>
    <col min="10502" max="10502" width="15.7109375" style="20" customWidth="1"/>
    <col min="10503" max="10503" width="41.42578125" style="20" customWidth="1"/>
    <col min="10504" max="10504" width="21.7109375" style="20" customWidth="1"/>
    <col min="10505" max="10505" width="18.42578125" style="20" customWidth="1"/>
    <col min="10506" max="10506" width="19.28515625" style="20" customWidth="1"/>
    <col min="10507" max="10507" width="20.42578125" style="20" customWidth="1"/>
    <col min="10508" max="10753" width="11.42578125" style="20"/>
    <col min="10754" max="10754" width="5.42578125" style="20" customWidth="1"/>
    <col min="10755" max="10755" width="5" style="20" customWidth="1"/>
    <col min="10756" max="10757" width="17.28515625" style="20" customWidth="1"/>
    <col min="10758" max="10758" width="15.7109375" style="20" customWidth="1"/>
    <col min="10759" max="10759" width="41.42578125" style="20" customWidth="1"/>
    <col min="10760" max="10760" width="21.7109375" style="20" customWidth="1"/>
    <col min="10761" max="10761" width="18.42578125" style="20" customWidth="1"/>
    <col min="10762" max="10762" width="19.28515625" style="20" customWidth="1"/>
    <col min="10763" max="10763" width="20.42578125" style="20" customWidth="1"/>
    <col min="10764" max="11009" width="11.42578125" style="20"/>
    <col min="11010" max="11010" width="5.42578125" style="20" customWidth="1"/>
    <col min="11011" max="11011" width="5" style="20" customWidth="1"/>
    <col min="11012" max="11013" width="17.28515625" style="20" customWidth="1"/>
    <col min="11014" max="11014" width="15.7109375" style="20" customWidth="1"/>
    <col min="11015" max="11015" width="41.42578125" style="20" customWidth="1"/>
    <col min="11016" max="11016" width="21.7109375" style="20" customWidth="1"/>
    <col min="11017" max="11017" width="18.42578125" style="20" customWidth="1"/>
    <col min="11018" max="11018" width="19.28515625" style="20" customWidth="1"/>
    <col min="11019" max="11019" width="20.42578125" style="20" customWidth="1"/>
    <col min="11020" max="11265" width="11.42578125" style="20"/>
    <col min="11266" max="11266" width="5.42578125" style="20" customWidth="1"/>
    <col min="11267" max="11267" width="5" style="20" customWidth="1"/>
    <col min="11268" max="11269" width="17.28515625" style="20" customWidth="1"/>
    <col min="11270" max="11270" width="15.7109375" style="20" customWidth="1"/>
    <col min="11271" max="11271" width="41.42578125" style="20" customWidth="1"/>
    <col min="11272" max="11272" width="21.7109375" style="20" customWidth="1"/>
    <col min="11273" max="11273" width="18.42578125" style="20" customWidth="1"/>
    <col min="11274" max="11274" width="19.28515625" style="20" customWidth="1"/>
    <col min="11275" max="11275" width="20.42578125" style="20" customWidth="1"/>
    <col min="11276" max="11521" width="11.42578125" style="20"/>
    <col min="11522" max="11522" width="5.42578125" style="20" customWidth="1"/>
    <col min="11523" max="11523" width="5" style="20" customWidth="1"/>
    <col min="11524" max="11525" width="17.28515625" style="20" customWidth="1"/>
    <col min="11526" max="11526" width="15.7109375" style="20" customWidth="1"/>
    <col min="11527" max="11527" width="41.42578125" style="20" customWidth="1"/>
    <col min="11528" max="11528" width="21.7109375" style="20" customWidth="1"/>
    <col min="11529" max="11529" width="18.42578125" style="20" customWidth="1"/>
    <col min="11530" max="11530" width="19.28515625" style="20" customWidth="1"/>
    <col min="11531" max="11531" width="20.42578125" style="20" customWidth="1"/>
    <col min="11532" max="11777" width="11.42578125" style="20"/>
    <col min="11778" max="11778" width="5.42578125" style="20" customWidth="1"/>
    <col min="11779" max="11779" width="5" style="20" customWidth="1"/>
    <col min="11780" max="11781" width="17.28515625" style="20" customWidth="1"/>
    <col min="11782" max="11782" width="15.7109375" style="20" customWidth="1"/>
    <col min="11783" max="11783" width="41.42578125" style="20" customWidth="1"/>
    <col min="11784" max="11784" width="21.7109375" style="20" customWidth="1"/>
    <col min="11785" max="11785" width="18.42578125" style="20" customWidth="1"/>
    <col min="11786" max="11786" width="19.28515625" style="20" customWidth="1"/>
    <col min="11787" max="11787" width="20.42578125" style="20" customWidth="1"/>
    <col min="11788" max="12033" width="11.42578125" style="20"/>
    <col min="12034" max="12034" width="5.42578125" style="20" customWidth="1"/>
    <col min="12035" max="12035" width="5" style="20" customWidth="1"/>
    <col min="12036" max="12037" width="17.28515625" style="20" customWidth="1"/>
    <col min="12038" max="12038" width="15.7109375" style="20" customWidth="1"/>
    <col min="12039" max="12039" width="41.42578125" style="20" customWidth="1"/>
    <col min="12040" max="12040" width="21.7109375" style="20" customWidth="1"/>
    <col min="12041" max="12041" width="18.42578125" style="20" customWidth="1"/>
    <col min="12042" max="12042" width="19.28515625" style="20" customWidth="1"/>
    <col min="12043" max="12043" width="20.42578125" style="20" customWidth="1"/>
    <col min="12044" max="12289" width="11.42578125" style="20"/>
    <col min="12290" max="12290" width="5.42578125" style="20" customWidth="1"/>
    <col min="12291" max="12291" width="5" style="20" customWidth="1"/>
    <col min="12292" max="12293" width="17.28515625" style="20" customWidth="1"/>
    <col min="12294" max="12294" width="15.7109375" style="20" customWidth="1"/>
    <col min="12295" max="12295" width="41.42578125" style="20" customWidth="1"/>
    <col min="12296" max="12296" width="21.7109375" style="20" customWidth="1"/>
    <col min="12297" max="12297" width="18.42578125" style="20" customWidth="1"/>
    <col min="12298" max="12298" width="19.28515625" style="20" customWidth="1"/>
    <col min="12299" max="12299" width="20.42578125" style="20" customWidth="1"/>
    <col min="12300" max="12545" width="11.42578125" style="20"/>
    <col min="12546" max="12546" width="5.42578125" style="20" customWidth="1"/>
    <col min="12547" max="12547" width="5" style="20" customWidth="1"/>
    <col min="12548" max="12549" width="17.28515625" style="20" customWidth="1"/>
    <col min="12550" max="12550" width="15.7109375" style="20" customWidth="1"/>
    <col min="12551" max="12551" width="41.42578125" style="20" customWidth="1"/>
    <col min="12552" max="12552" width="21.7109375" style="20" customWidth="1"/>
    <col min="12553" max="12553" width="18.42578125" style="20" customWidth="1"/>
    <col min="12554" max="12554" width="19.28515625" style="20" customWidth="1"/>
    <col min="12555" max="12555" width="20.42578125" style="20" customWidth="1"/>
    <col min="12556" max="12801" width="11.42578125" style="20"/>
    <col min="12802" max="12802" width="5.42578125" style="20" customWidth="1"/>
    <col min="12803" max="12803" width="5" style="20" customWidth="1"/>
    <col min="12804" max="12805" width="17.28515625" style="20" customWidth="1"/>
    <col min="12806" max="12806" width="15.7109375" style="20" customWidth="1"/>
    <col min="12807" max="12807" width="41.42578125" style="20" customWidth="1"/>
    <col min="12808" max="12808" width="21.7109375" style="20" customWidth="1"/>
    <col min="12809" max="12809" width="18.42578125" style="20" customWidth="1"/>
    <col min="12810" max="12810" width="19.28515625" style="20" customWidth="1"/>
    <col min="12811" max="12811" width="20.42578125" style="20" customWidth="1"/>
    <col min="12812" max="13057" width="11.42578125" style="20"/>
    <col min="13058" max="13058" width="5.42578125" style="20" customWidth="1"/>
    <col min="13059" max="13059" width="5" style="20" customWidth="1"/>
    <col min="13060" max="13061" width="17.28515625" style="20" customWidth="1"/>
    <col min="13062" max="13062" width="15.7109375" style="20" customWidth="1"/>
    <col min="13063" max="13063" width="41.42578125" style="20" customWidth="1"/>
    <col min="13064" max="13064" width="21.7109375" style="20" customWidth="1"/>
    <col min="13065" max="13065" width="18.42578125" style="20" customWidth="1"/>
    <col min="13066" max="13066" width="19.28515625" style="20" customWidth="1"/>
    <col min="13067" max="13067" width="20.42578125" style="20" customWidth="1"/>
    <col min="13068" max="13313" width="11.42578125" style="20"/>
    <col min="13314" max="13314" width="5.42578125" style="20" customWidth="1"/>
    <col min="13315" max="13315" width="5" style="20" customWidth="1"/>
    <col min="13316" max="13317" width="17.28515625" style="20" customWidth="1"/>
    <col min="13318" max="13318" width="15.7109375" style="20" customWidth="1"/>
    <col min="13319" max="13319" width="41.42578125" style="20" customWidth="1"/>
    <col min="13320" max="13320" width="21.7109375" style="20" customWidth="1"/>
    <col min="13321" max="13321" width="18.42578125" style="20" customWidth="1"/>
    <col min="13322" max="13322" width="19.28515625" style="20" customWidth="1"/>
    <col min="13323" max="13323" width="20.42578125" style="20" customWidth="1"/>
    <col min="13324" max="13569" width="11.42578125" style="20"/>
    <col min="13570" max="13570" width="5.42578125" style="20" customWidth="1"/>
    <col min="13571" max="13571" width="5" style="20" customWidth="1"/>
    <col min="13572" max="13573" width="17.28515625" style="20" customWidth="1"/>
    <col min="13574" max="13574" width="15.7109375" style="20" customWidth="1"/>
    <col min="13575" max="13575" width="41.42578125" style="20" customWidth="1"/>
    <col min="13576" max="13576" width="21.7109375" style="20" customWidth="1"/>
    <col min="13577" max="13577" width="18.42578125" style="20" customWidth="1"/>
    <col min="13578" max="13578" width="19.28515625" style="20" customWidth="1"/>
    <col min="13579" max="13579" width="20.42578125" style="20" customWidth="1"/>
    <col min="13580" max="13825" width="11.42578125" style="20"/>
    <col min="13826" max="13826" width="5.42578125" style="20" customWidth="1"/>
    <col min="13827" max="13827" width="5" style="20" customWidth="1"/>
    <col min="13828" max="13829" width="17.28515625" style="20" customWidth="1"/>
    <col min="13830" max="13830" width="15.7109375" style="20" customWidth="1"/>
    <col min="13831" max="13831" width="41.42578125" style="20" customWidth="1"/>
    <col min="13832" max="13832" width="21.7109375" style="20" customWidth="1"/>
    <col min="13833" max="13833" width="18.42578125" style="20" customWidth="1"/>
    <col min="13834" max="13834" width="19.28515625" style="20" customWidth="1"/>
    <col min="13835" max="13835" width="20.42578125" style="20" customWidth="1"/>
    <col min="13836" max="14081" width="11.42578125" style="20"/>
    <col min="14082" max="14082" width="5.42578125" style="20" customWidth="1"/>
    <col min="14083" max="14083" width="5" style="20" customWidth="1"/>
    <col min="14084" max="14085" width="17.28515625" style="20" customWidth="1"/>
    <col min="14086" max="14086" width="15.7109375" style="20" customWidth="1"/>
    <col min="14087" max="14087" width="41.42578125" style="20" customWidth="1"/>
    <col min="14088" max="14088" width="21.7109375" style="20" customWidth="1"/>
    <col min="14089" max="14089" width="18.42578125" style="20" customWidth="1"/>
    <col min="14090" max="14090" width="19.28515625" style="20" customWidth="1"/>
    <col min="14091" max="14091" width="20.42578125" style="20" customWidth="1"/>
    <col min="14092" max="14337" width="11.42578125" style="20"/>
    <col min="14338" max="14338" width="5.42578125" style="20" customWidth="1"/>
    <col min="14339" max="14339" width="5" style="20" customWidth="1"/>
    <col min="14340" max="14341" width="17.28515625" style="20" customWidth="1"/>
    <col min="14342" max="14342" width="15.7109375" style="20" customWidth="1"/>
    <col min="14343" max="14343" width="41.42578125" style="20" customWidth="1"/>
    <col min="14344" max="14344" width="21.7109375" style="20" customWidth="1"/>
    <col min="14345" max="14345" width="18.42578125" style="20" customWidth="1"/>
    <col min="14346" max="14346" width="19.28515625" style="20" customWidth="1"/>
    <col min="14347" max="14347" width="20.42578125" style="20" customWidth="1"/>
    <col min="14348" max="14593" width="11.42578125" style="20"/>
    <col min="14594" max="14594" width="5.42578125" style="20" customWidth="1"/>
    <col min="14595" max="14595" width="5" style="20" customWidth="1"/>
    <col min="14596" max="14597" width="17.28515625" style="20" customWidth="1"/>
    <col min="14598" max="14598" width="15.7109375" style="20" customWidth="1"/>
    <col min="14599" max="14599" width="41.42578125" style="20" customWidth="1"/>
    <col min="14600" max="14600" width="21.7109375" style="20" customWidth="1"/>
    <col min="14601" max="14601" width="18.42578125" style="20" customWidth="1"/>
    <col min="14602" max="14602" width="19.28515625" style="20" customWidth="1"/>
    <col min="14603" max="14603" width="20.42578125" style="20" customWidth="1"/>
    <col min="14604" max="14849" width="11.42578125" style="20"/>
    <col min="14850" max="14850" width="5.42578125" style="20" customWidth="1"/>
    <col min="14851" max="14851" width="5" style="20" customWidth="1"/>
    <col min="14852" max="14853" width="17.28515625" style="20" customWidth="1"/>
    <col min="14854" max="14854" width="15.7109375" style="20" customWidth="1"/>
    <col min="14855" max="14855" width="41.42578125" style="20" customWidth="1"/>
    <col min="14856" max="14856" width="21.7109375" style="20" customWidth="1"/>
    <col min="14857" max="14857" width="18.42578125" style="20" customWidth="1"/>
    <col min="14858" max="14858" width="19.28515625" style="20" customWidth="1"/>
    <col min="14859" max="14859" width="20.42578125" style="20" customWidth="1"/>
    <col min="14860" max="15105" width="11.42578125" style="20"/>
    <col min="15106" max="15106" width="5.42578125" style="20" customWidth="1"/>
    <col min="15107" max="15107" width="5" style="20" customWidth="1"/>
    <col min="15108" max="15109" width="17.28515625" style="20" customWidth="1"/>
    <col min="15110" max="15110" width="15.7109375" style="20" customWidth="1"/>
    <col min="15111" max="15111" width="41.42578125" style="20" customWidth="1"/>
    <col min="15112" max="15112" width="21.7109375" style="20" customWidth="1"/>
    <col min="15113" max="15113" width="18.42578125" style="20" customWidth="1"/>
    <col min="15114" max="15114" width="19.28515625" style="20" customWidth="1"/>
    <col min="15115" max="15115" width="20.42578125" style="20" customWidth="1"/>
    <col min="15116" max="15361" width="11.42578125" style="20"/>
    <col min="15362" max="15362" width="5.42578125" style="20" customWidth="1"/>
    <col min="15363" max="15363" width="5" style="20" customWidth="1"/>
    <col min="15364" max="15365" width="17.28515625" style="20" customWidth="1"/>
    <col min="15366" max="15366" width="15.7109375" style="20" customWidth="1"/>
    <col min="15367" max="15367" width="41.42578125" style="20" customWidth="1"/>
    <col min="15368" max="15368" width="21.7109375" style="20" customWidth="1"/>
    <col min="15369" max="15369" width="18.42578125" style="20" customWidth="1"/>
    <col min="15370" max="15370" width="19.28515625" style="20" customWidth="1"/>
    <col min="15371" max="15371" width="20.42578125" style="20" customWidth="1"/>
    <col min="15372" max="15617" width="11.42578125" style="20"/>
    <col min="15618" max="15618" width="5.42578125" style="20" customWidth="1"/>
    <col min="15619" max="15619" width="5" style="20" customWidth="1"/>
    <col min="15620" max="15621" width="17.28515625" style="20" customWidth="1"/>
    <col min="15622" max="15622" width="15.7109375" style="20" customWidth="1"/>
    <col min="15623" max="15623" width="41.42578125" style="20" customWidth="1"/>
    <col min="15624" max="15624" width="21.7109375" style="20" customWidth="1"/>
    <col min="15625" max="15625" width="18.42578125" style="20" customWidth="1"/>
    <col min="15626" max="15626" width="19.28515625" style="20" customWidth="1"/>
    <col min="15627" max="15627" width="20.42578125" style="20" customWidth="1"/>
    <col min="15628" max="15873" width="11.42578125" style="20"/>
    <col min="15874" max="15874" width="5.42578125" style="20" customWidth="1"/>
    <col min="15875" max="15875" width="5" style="20" customWidth="1"/>
    <col min="15876" max="15877" width="17.28515625" style="20" customWidth="1"/>
    <col min="15878" max="15878" width="15.7109375" style="20" customWidth="1"/>
    <col min="15879" max="15879" width="41.42578125" style="20" customWidth="1"/>
    <col min="15880" max="15880" width="21.7109375" style="20" customWidth="1"/>
    <col min="15881" max="15881" width="18.42578125" style="20" customWidth="1"/>
    <col min="15882" max="15882" width="19.28515625" style="20" customWidth="1"/>
    <col min="15883" max="15883" width="20.42578125" style="20" customWidth="1"/>
    <col min="15884" max="16129" width="11.42578125" style="20"/>
    <col min="16130" max="16130" width="5.42578125" style="20" customWidth="1"/>
    <col min="16131" max="16131" width="5" style="20" customWidth="1"/>
    <col min="16132" max="16133" width="17.28515625" style="20" customWidth="1"/>
    <col min="16134" max="16134" width="15.7109375" style="20" customWidth="1"/>
    <col min="16135" max="16135" width="41.42578125" style="20" customWidth="1"/>
    <col min="16136" max="16136" width="21.7109375" style="20" customWidth="1"/>
    <col min="16137" max="16137" width="18.42578125" style="20" customWidth="1"/>
    <col min="16138" max="16138" width="19.28515625" style="20" customWidth="1"/>
    <col min="16139" max="16139" width="20.42578125" style="20" customWidth="1"/>
    <col min="16140" max="16384" width="11.42578125" style="20"/>
  </cols>
  <sheetData>
    <row r="1" spans="2:13" s="53" customFormat="1" ht="8.25" hidden="1" customHeight="1">
      <c r="B1" s="52"/>
      <c r="C1" s="52"/>
      <c r="D1" s="52"/>
      <c r="E1" s="57"/>
      <c r="F1" s="52"/>
      <c r="G1" s="52"/>
      <c r="H1" s="57"/>
      <c r="I1" s="54"/>
      <c r="J1" s="57"/>
      <c r="K1" s="57"/>
      <c r="L1" s="57"/>
      <c r="M1" s="52"/>
    </row>
    <row r="2" spans="2:13" s="22" customFormat="1" ht="8.25" hidden="1" customHeight="1">
      <c r="B2" s="51"/>
      <c r="C2" s="23"/>
      <c r="D2" s="23"/>
      <c r="E2" s="51"/>
      <c r="F2" s="51"/>
      <c r="G2" s="55"/>
      <c r="H2" s="51"/>
      <c r="I2" s="56"/>
      <c r="J2" s="51"/>
      <c r="K2" s="51"/>
      <c r="L2" s="51"/>
      <c r="M2" s="58"/>
    </row>
    <row r="3" spans="2:13" hidden="1"/>
    <row r="4" spans="2:13" ht="36.75" customHeight="1">
      <c r="D4" s="121" t="s">
        <v>108</v>
      </c>
      <c r="E4" s="121"/>
      <c r="F4" s="121"/>
      <c r="G4" s="121"/>
      <c r="H4" s="121"/>
      <c r="I4" s="112"/>
      <c r="J4" s="112"/>
    </row>
    <row r="5" spans="2:13" ht="15.75">
      <c r="D5" s="122" t="s">
        <v>109</v>
      </c>
      <c r="E5" s="122"/>
      <c r="F5" s="123" t="s">
        <v>110</v>
      </c>
      <c r="G5" s="124" t="s">
        <v>111</v>
      </c>
      <c r="H5" s="124" t="s">
        <v>112</v>
      </c>
      <c r="I5" s="112"/>
      <c r="J5" s="112"/>
    </row>
    <row r="6" spans="2:13" ht="31.5">
      <c r="D6" s="125" t="s">
        <v>113</v>
      </c>
      <c r="E6" s="116" t="s">
        <v>114</v>
      </c>
      <c r="F6" s="115" t="s">
        <v>4</v>
      </c>
      <c r="G6" s="115" t="s">
        <v>4</v>
      </c>
      <c r="H6" s="115" t="s">
        <v>4</v>
      </c>
      <c r="I6" s="112"/>
      <c r="J6" s="112"/>
    </row>
    <row r="7" spans="2:13" ht="47.25">
      <c r="D7" s="125" t="s">
        <v>115</v>
      </c>
      <c r="E7" s="117" t="s">
        <v>116</v>
      </c>
      <c r="F7" s="115" t="s">
        <v>4</v>
      </c>
      <c r="G7" s="115" t="s">
        <v>4</v>
      </c>
      <c r="H7" s="115" t="s">
        <v>4</v>
      </c>
      <c r="I7" s="112"/>
      <c r="J7" s="112"/>
    </row>
    <row r="8" spans="2:13" ht="47.25">
      <c r="D8" s="125" t="s">
        <v>117</v>
      </c>
      <c r="E8" s="117" t="s">
        <v>118</v>
      </c>
      <c r="F8" s="115" t="s">
        <v>4</v>
      </c>
      <c r="G8" s="115" t="s">
        <v>4</v>
      </c>
      <c r="H8" s="115" t="s">
        <v>4</v>
      </c>
      <c r="I8" s="112"/>
      <c r="J8" s="112"/>
    </row>
    <row r="9" spans="2:13" ht="63">
      <c r="D9" s="125" t="s">
        <v>119</v>
      </c>
      <c r="E9" s="117" t="s">
        <v>120</v>
      </c>
      <c r="F9" s="115" t="s">
        <v>4</v>
      </c>
      <c r="G9" s="115" t="s">
        <v>4</v>
      </c>
      <c r="H9" s="115" t="s">
        <v>4</v>
      </c>
      <c r="I9" s="112"/>
      <c r="J9" s="112"/>
    </row>
    <row r="10" spans="2:13" ht="63">
      <c r="D10" s="125" t="s">
        <v>121</v>
      </c>
      <c r="E10" s="117" t="s">
        <v>122</v>
      </c>
      <c r="F10" s="115" t="s">
        <v>4</v>
      </c>
      <c r="G10" s="115" t="s">
        <v>4</v>
      </c>
      <c r="H10" s="115" t="s">
        <v>4</v>
      </c>
      <c r="I10" s="112"/>
      <c r="J10" s="112"/>
    </row>
    <row r="11" spans="2:13" ht="63">
      <c r="D11" s="126" t="s">
        <v>123</v>
      </c>
      <c r="E11" s="117" t="s">
        <v>124</v>
      </c>
      <c r="F11" s="115" t="s">
        <v>4</v>
      </c>
      <c r="G11" s="115" t="s">
        <v>4</v>
      </c>
      <c r="H11" s="115" t="s">
        <v>4</v>
      </c>
      <c r="I11" s="112"/>
      <c r="J11" s="112"/>
    </row>
    <row r="12" spans="2:13" ht="31.5">
      <c r="D12" s="125" t="s">
        <v>125</v>
      </c>
      <c r="E12" s="117" t="s">
        <v>126</v>
      </c>
      <c r="F12" s="115" t="s">
        <v>4</v>
      </c>
      <c r="G12" s="115" t="s">
        <v>4</v>
      </c>
      <c r="H12" s="115" t="s">
        <v>4</v>
      </c>
      <c r="I12" s="112"/>
      <c r="J12" s="112"/>
    </row>
    <row r="13" spans="2:13" ht="31.5">
      <c r="D13" s="125" t="s">
        <v>127</v>
      </c>
      <c r="E13" s="117" t="s">
        <v>128</v>
      </c>
      <c r="F13" s="115" t="s">
        <v>4</v>
      </c>
      <c r="G13" s="115" t="s">
        <v>4</v>
      </c>
      <c r="H13" s="115" t="s">
        <v>4</v>
      </c>
      <c r="I13" s="112"/>
      <c r="J13" s="112"/>
    </row>
    <row r="14" spans="2:13" ht="47.25">
      <c r="D14" s="125" t="s">
        <v>129</v>
      </c>
      <c r="E14" s="117" t="s">
        <v>130</v>
      </c>
      <c r="F14" s="115" t="s">
        <v>4</v>
      </c>
      <c r="G14" s="115" t="s">
        <v>4</v>
      </c>
      <c r="H14" s="115" t="s">
        <v>4</v>
      </c>
      <c r="I14" s="112"/>
      <c r="J14" s="112"/>
    </row>
    <row r="15" spans="2:13" ht="15.75">
      <c r="D15" s="127"/>
      <c r="E15" s="118"/>
      <c r="F15" s="111"/>
      <c r="G15" s="111"/>
      <c r="H15" s="112"/>
      <c r="I15" s="112"/>
      <c r="J15" s="112"/>
    </row>
    <row r="16" spans="2:13" ht="15.75">
      <c r="D16" s="127"/>
      <c r="E16" s="118"/>
      <c r="F16" s="111"/>
      <c r="G16" s="111"/>
      <c r="H16" s="112"/>
      <c r="I16" s="112"/>
      <c r="J16" s="112"/>
    </row>
    <row r="17" spans="4:10" ht="15.75">
      <c r="D17" s="128" t="s">
        <v>131</v>
      </c>
      <c r="E17" s="120"/>
      <c r="F17" s="119"/>
      <c r="G17" s="119"/>
      <c r="H17" s="119"/>
      <c r="I17" s="112"/>
      <c r="J17" s="112"/>
    </row>
    <row r="18" spans="4:10" ht="31.5">
      <c r="D18" s="125" t="s">
        <v>132</v>
      </c>
      <c r="E18" s="117" t="s">
        <v>133</v>
      </c>
      <c r="F18" s="115" t="s">
        <v>4</v>
      </c>
      <c r="G18" s="115" t="s">
        <v>4</v>
      </c>
      <c r="H18" s="115" t="s">
        <v>4</v>
      </c>
      <c r="I18" s="112"/>
      <c r="J18" s="112"/>
    </row>
    <row r="19" spans="4:10" ht="31.5">
      <c r="D19" s="125" t="s">
        <v>134</v>
      </c>
      <c r="E19" s="117" t="s">
        <v>135</v>
      </c>
      <c r="F19" s="115" t="s">
        <v>4</v>
      </c>
      <c r="G19" s="115" t="s">
        <v>4</v>
      </c>
      <c r="H19" s="115" t="s">
        <v>4</v>
      </c>
      <c r="I19" s="112"/>
      <c r="J19" s="112"/>
    </row>
    <row r="20" spans="4:10" ht="15.75">
      <c r="D20" s="125" t="s">
        <v>136</v>
      </c>
      <c r="E20" s="117" t="s">
        <v>137</v>
      </c>
      <c r="F20" s="115" t="s">
        <v>4</v>
      </c>
      <c r="G20" s="115" t="s">
        <v>4</v>
      </c>
      <c r="H20" s="115" t="s">
        <v>4</v>
      </c>
      <c r="I20" s="112"/>
      <c r="J20" s="112"/>
    </row>
    <row r="21" spans="4:10" ht="31.5">
      <c r="D21" s="125" t="s">
        <v>138</v>
      </c>
      <c r="E21" s="117" t="s">
        <v>139</v>
      </c>
      <c r="F21" s="115" t="s">
        <v>4</v>
      </c>
      <c r="G21" s="115" t="s">
        <v>4</v>
      </c>
      <c r="H21" s="115" t="s">
        <v>4</v>
      </c>
      <c r="I21" s="112"/>
      <c r="J21" s="112"/>
    </row>
    <row r="22" spans="4:10" ht="47.25">
      <c r="D22" s="126" t="s">
        <v>140</v>
      </c>
      <c r="E22" s="117" t="s">
        <v>141</v>
      </c>
      <c r="F22" s="115" t="s">
        <v>4</v>
      </c>
      <c r="G22" s="115" t="s">
        <v>4</v>
      </c>
      <c r="H22" s="115" t="s">
        <v>4</v>
      </c>
      <c r="I22" s="112"/>
      <c r="J22" s="112"/>
    </row>
    <row r="23" spans="4:10" ht="15.75">
      <c r="D23" s="125" t="s">
        <v>142</v>
      </c>
      <c r="E23" s="117" t="s">
        <v>143</v>
      </c>
      <c r="F23" s="115" t="s">
        <v>4</v>
      </c>
      <c r="G23" s="115" t="s">
        <v>4</v>
      </c>
      <c r="H23" s="115" t="s">
        <v>4</v>
      </c>
      <c r="I23" s="112"/>
      <c r="J23" s="112"/>
    </row>
    <row r="24" spans="4:10" ht="15.75">
      <c r="D24" s="125" t="s">
        <v>144</v>
      </c>
      <c r="E24" s="117" t="s">
        <v>145</v>
      </c>
      <c r="F24" s="115" t="s">
        <v>4</v>
      </c>
      <c r="G24" s="115" t="s">
        <v>4</v>
      </c>
      <c r="H24" s="115" t="s">
        <v>4</v>
      </c>
      <c r="I24" s="112"/>
      <c r="J24" s="112"/>
    </row>
    <row r="25" spans="4:10" ht="15.75">
      <c r="D25" s="125" t="s">
        <v>146</v>
      </c>
      <c r="E25" s="117" t="s">
        <v>147</v>
      </c>
      <c r="F25" s="115" t="s">
        <v>4</v>
      </c>
      <c r="G25" s="115" t="s">
        <v>4</v>
      </c>
      <c r="H25" s="115" t="s">
        <v>4</v>
      </c>
      <c r="I25" s="112"/>
      <c r="J25" s="112"/>
    </row>
    <row r="26" spans="4:10" ht="15.75" thickBot="1">
      <c r="D26" s="129" t="s">
        <v>148</v>
      </c>
      <c r="E26" s="130"/>
      <c r="F26" s="131" t="s">
        <v>4</v>
      </c>
      <c r="G26" s="131" t="s">
        <v>4</v>
      </c>
      <c r="H26" s="131" t="s">
        <v>4</v>
      </c>
    </row>
  </sheetData>
  <mergeCells count="3">
    <mergeCell ref="D5:E5"/>
    <mergeCell ref="D4:H4"/>
    <mergeCell ref="D26:E2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zoomScaleNormal="100" workbookViewId="0">
      <selection activeCell="B23" sqref="B23"/>
    </sheetView>
  </sheetViews>
  <sheetFormatPr baseColWidth="10" defaultRowHeight="15"/>
  <cols>
    <col min="2" max="2" width="87" customWidth="1"/>
    <col min="3" max="3" width="65.42578125" customWidth="1"/>
    <col min="4" max="4" width="74.140625" customWidth="1"/>
    <col min="5" max="5" width="75" customWidth="1"/>
  </cols>
  <sheetData>
    <row r="1" spans="2:6" ht="15.75">
      <c r="B1" s="137" t="s">
        <v>149</v>
      </c>
      <c r="C1" s="138"/>
      <c r="D1" s="138"/>
      <c r="E1" s="139"/>
      <c r="F1" s="112"/>
    </row>
    <row r="2" spans="2:6" ht="15.75">
      <c r="B2" s="140"/>
      <c r="C2" s="136"/>
      <c r="D2" s="136"/>
      <c r="E2" s="141"/>
      <c r="F2" s="112"/>
    </row>
    <row r="3" spans="2:6" ht="15.75">
      <c r="B3" s="142" t="s">
        <v>150</v>
      </c>
      <c r="C3" s="113" t="s">
        <v>151</v>
      </c>
      <c r="D3" s="114" t="s">
        <v>111</v>
      </c>
      <c r="E3" s="143" t="s">
        <v>152</v>
      </c>
      <c r="F3" s="112"/>
    </row>
    <row r="4" spans="2:6" ht="268.5" customHeight="1">
      <c r="B4" s="144" t="s">
        <v>153</v>
      </c>
      <c r="C4" s="132" t="s">
        <v>154</v>
      </c>
      <c r="D4" s="132" t="s">
        <v>155</v>
      </c>
      <c r="E4" s="145" t="s">
        <v>156</v>
      </c>
      <c r="F4" s="112"/>
    </row>
    <row r="5" spans="2:6" ht="226.5" customHeight="1">
      <c r="B5" s="144"/>
      <c r="C5" s="132"/>
      <c r="D5" s="132"/>
      <c r="E5" s="145"/>
      <c r="F5" s="112"/>
    </row>
    <row r="6" spans="2:6" ht="42" customHeight="1">
      <c r="B6" s="146" t="s">
        <v>157</v>
      </c>
      <c r="C6" s="133">
        <v>11197231912</v>
      </c>
      <c r="D6" s="134">
        <v>2300014470</v>
      </c>
      <c r="E6" s="147">
        <v>868244572</v>
      </c>
      <c r="F6" s="112"/>
    </row>
    <row r="7" spans="2:6" ht="23.25" customHeight="1">
      <c r="B7" s="146" t="s">
        <v>158</v>
      </c>
      <c r="C7" s="135" t="s">
        <v>159</v>
      </c>
      <c r="D7" s="135" t="s">
        <v>160</v>
      </c>
      <c r="E7" s="148" t="s">
        <v>161</v>
      </c>
      <c r="F7" s="112"/>
    </row>
    <row r="8" spans="2:6" ht="53.25" customHeight="1" thickBot="1">
      <c r="B8" s="149" t="s">
        <v>148</v>
      </c>
      <c r="C8" s="150" t="s">
        <v>4</v>
      </c>
      <c r="D8" s="150" t="s">
        <v>4</v>
      </c>
      <c r="E8" s="151" t="s">
        <v>4</v>
      </c>
      <c r="F8" s="112"/>
    </row>
    <row r="9" spans="2:6" ht="15.75">
      <c r="B9" s="112"/>
      <c r="C9" s="112"/>
      <c r="D9" s="112"/>
      <c r="E9" s="112"/>
      <c r="F9" s="112"/>
    </row>
  </sheetData>
  <mergeCells count="6">
    <mergeCell ref="B1:D1"/>
    <mergeCell ref="B2:D2"/>
    <mergeCell ref="B4:B5"/>
    <mergeCell ref="C4:C5"/>
    <mergeCell ref="D4:D5"/>
    <mergeCell ref="E4: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8"/>
  <sheetViews>
    <sheetView workbookViewId="0">
      <selection activeCell="B25" sqref="B25"/>
    </sheetView>
  </sheetViews>
  <sheetFormatPr baseColWidth="10" defaultRowHeight="15"/>
  <cols>
    <col min="1" max="1" width="11.42578125" style="24"/>
    <col min="2" max="2" width="33.140625" style="24" customWidth="1"/>
    <col min="3" max="3" width="32.28515625" style="24" customWidth="1"/>
    <col min="4" max="4" width="11.42578125" style="24"/>
    <col min="5" max="5" width="32.140625" style="24" customWidth="1"/>
    <col min="6" max="6" width="31.42578125" style="24" customWidth="1"/>
    <col min="7" max="7" width="11.42578125" style="24"/>
    <col min="8" max="8" width="16.85546875" style="24" bestFit="1" customWidth="1"/>
    <col min="9" max="16384" width="11.42578125" style="24"/>
  </cols>
  <sheetData>
    <row r="2" spans="2:6" ht="15.75" thickBot="1">
      <c r="B2" s="100" t="s">
        <v>172</v>
      </c>
      <c r="C2" s="100"/>
      <c r="F2" s="41"/>
    </row>
    <row r="3" spans="2:6" ht="15.75" customHeight="1" thickBot="1">
      <c r="B3" s="101" t="s">
        <v>173</v>
      </c>
      <c r="C3" s="102"/>
      <c r="D3" s="27"/>
      <c r="F3" s="40"/>
    </row>
    <row r="4" spans="2:6">
      <c r="B4" s="64"/>
      <c r="C4" s="64"/>
      <c r="D4" s="27"/>
      <c r="F4" s="40"/>
    </row>
    <row r="5" spans="2:6" ht="61.5" customHeight="1" thickBot="1">
      <c r="B5" s="26" t="s">
        <v>26</v>
      </c>
      <c r="C5" s="64"/>
      <c r="D5" s="27"/>
      <c r="F5" s="41"/>
    </row>
    <row r="6" spans="2:6" ht="15.75" thickBot="1">
      <c r="B6" s="34" t="s">
        <v>65</v>
      </c>
      <c r="C6" s="35" t="s">
        <v>174</v>
      </c>
      <c r="D6" s="27"/>
      <c r="F6" s="40"/>
    </row>
    <row r="7" spans="2:6">
      <c r="B7" s="36" t="s">
        <v>25</v>
      </c>
      <c r="C7" s="38" t="s">
        <v>175</v>
      </c>
      <c r="D7" s="27"/>
    </row>
    <row r="8" spans="2:6">
      <c r="B8" s="72" t="s">
        <v>66</v>
      </c>
      <c r="C8" s="73" t="s">
        <v>4</v>
      </c>
      <c r="D8" s="27"/>
    </row>
    <row r="9" spans="2:6" ht="79.5" thickBot="1">
      <c r="B9" s="25" t="s">
        <v>67</v>
      </c>
      <c r="C9" s="37" t="s">
        <v>176</v>
      </c>
      <c r="F9" s="39"/>
    </row>
    <row r="10" spans="2:6">
      <c r="B10" s="43"/>
      <c r="C10" s="74"/>
      <c r="F10" s="41"/>
    </row>
    <row r="11" spans="2:6" ht="15.75" thickBot="1">
      <c r="B11" s="26" t="s">
        <v>26</v>
      </c>
      <c r="C11" s="64"/>
      <c r="F11" s="42"/>
    </row>
    <row r="12" spans="2:6" ht="15.75" thickBot="1">
      <c r="B12" s="34" t="s">
        <v>65</v>
      </c>
      <c r="C12" s="35" t="s">
        <v>177</v>
      </c>
      <c r="F12" s="44"/>
    </row>
    <row r="13" spans="2:6">
      <c r="B13" s="36" t="s">
        <v>25</v>
      </c>
      <c r="C13" s="38">
        <v>830135377</v>
      </c>
      <c r="F13" s="40"/>
    </row>
    <row r="14" spans="2:6">
      <c r="B14" s="180" t="s">
        <v>66</v>
      </c>
      <c r="C14" s="181" t="s">
        <v>4</v>
      </c>
      <c r="F14" s="40"/>
    </row>
    <row r="15" spans="2:6">
      <c r="B15" s="177" t="s">
        <v>178</v>
      </c>
      <c r="C15" s="176" t="s">
        <v>46</v>
      </c>
      <c r="F15" s="40"/>
    </row>
    <row r="16" spans="2:6">
      <c r="B16" s="177" t="s">
        <v>179</v>
      </c>
      <c r="C16" s="176" t="s">
        <v>46</v>
      </c>
      <c r="F16" s="40"/>
    </row>
    <row r="17" spans="2:6" ht="71.25">
      <c r="B17" s="177" t="s">
        <v>180</v>
      </c>
      <c r="C17" s="176" t="s">
        <v>46</v>
      </c>
      <c r="F17" s="40"/>
    </row>
    <row r="18" spans="2:6">
      <c r="B18" s="177" t="s">
        <v>181</v>
      </c>
      <c r="C18" s="176" t="s">
        <v>46</v>
      </c>
      <c r="F18" s="41"/>
    </row>
    <row r="19" spans="2:6" ht="28.5">
      <c r="B19" s="177" t="s">
        <v>182</v>
      </c>
      <c r="C19" s="176" t="s">
        <v>46</v>
      </c>
      <c r="F19" s="40"/>
    </row>
    <row r="20" spans="2:6" ht="85.5">
      <c r="B20" s="177" t="s">
        <v>183</v>
      </c>
      <c r="C20" s="176" t="s">
        <v>46</v>
      </c>
    </row>
    <row r="21" spans="2:6" ht="29.25" thickBot="1">
      <c r="B21" s="178" t="s">
        <v>184</v>
      </c>
      <c r="C21" s="179" t="s">
        <v>46</v>
      </c>
    </row>
    <row r="24" spans="2:6" ht="15.75" thickBot="1">
      <c r="B24" s="26" t="s">
        <v>26</v>
      </c>
      <c r="C24" s="64"/>
    </row>
    <row r="25" spans="2:6" ht="15.75" thickBot="1">
      <c r="B25" s="34" t="s">
        <v>65</v>
      </c>
      <c r="C25" s="35" t="s">
        <v>164</v>
      </c>
    </row>
    <row r="26" spans="2:6">
      <c r="B26" s="36" t="s">
        <v>25</v>
      </c>
      <c r="C26" s="38" t="s">
        <v>185</v>
      </c>
    </row>
    <row r="27" spans="2:6">
      <c r="B27" s="72" t="s">
        <v>66</v>
      </c>
      <c r="C27" s="73" t="s">
        <v>186</v>
      </c>
    </row>
    <row r="28" spans="2:6" ht="79.5" thickBot="1">
      <c r="B28" s="25" t="s">
        <v>67</v>
      </c>
      <c r="C28" s="37" t="s">
        <v>187</v>
      </c>
    </row>
  </sheetData>
  <mergeCells count="2">
    <mergeCell ref="B2:C2"/>
    <mergeCell ref="B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6"/>
  <sheetViews>
    <sheetView topLeftCell="F7" workbookViewId="0">
      <selection activeCell="P11" sqref="P11"/>
    </sheetView>
  </sheetViews>
  <sheetFormatPr baseColWidth="10" defaultRowHeight="15"/>
  <cols>
    <col min="1" max="1" width="23.5703125" style="24" customWidth="1"/>
    <col min="2" max="2" width="24.28515625" style="24" customWidth="1"/>
    <col min="3" max="4" width="24" style="24" customWidth="1"/>
    <col min="5" max="5" width="16.28515625" style="24" customWidth="1"/>
    <col min="6" max="6" width="18.85546875" style="24" customWidth="1"/>
    <col min="7" max="7" width="15.7109375" style="24" customWidth="1"/>
    <col min="8" max="8" width="16.140625" style="24" customWidth="1"/>
    <col min="9" max="9" width="17.28515625" style="24" customWidth="1"/>
    <col min="10" max="10" width="17.140625" style="24" customWidth="1"/>
    <col min="11" max="16384" width="11.42578125" style="24"/>
  </cols>
  <sheetData>
    <row r="4" ht="48.75" customHeight="1"/>
    <row r="6" ht="16.5" customHeight="1"/>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workbookViewId="0">
      <selection activeCell="J12" sqref="J12"/>
    </sheetView>
  </sheetViews>
  <sheetFormatPr baseColWidth="10" defaultRowHeight="15"/>
  <cols>
    <col min="2" max="2" width="23.5703125" customWidth="1"/>
    <col min="3" max="3" width="20.42578125" customWidth="1"/>
    <col min="4" max="4" width="63.140625" customWidth="1"/>
    <col min="5" max="5" width="18.28515625" customWidth="1"/>
  </cols>
  <sheetData>
    <row r="1" spans="1:8">
      <c r="A1" s="24"/>
      <c r="B1" s="24"/>
      <c r="C1" s="24"/>
      <c r="D1" s="182"/>
      <c r="E1" s="24"/>
      <c r="F1" s="24"/>
      <c r="G1" s="24"/>
      <c r="H1" s="24"/>
    </row>
    <row r="2" spans="1:8" ht="15.75" thickBot="1">
      <c r="A2" s="24"/>
      <c r="B2" s="106" t="str">
        <f>+[1]DOCUMENTOS!B2</f>
        <v>INVITACIÓN ABIERTA No 010 DE 2023</v>
      </c>
      <c r="C2" s="106"/>
      <c r="D2" s="106"/>
      <c r="E2" s="24"/>
      <c r="F2" s="24"/>
      <c r="G2" s="24"/>
      <c r="H2" s="24"/>
    </row>
    <row r="3" spans="1:8" ht="15.75" thickBot="1">
      <c r="A3" s="24"/>
      <c r="B3" s="107" t="str">
        <f>+[1]DOCUMENTOS!B3</f>
        <v xml:space="preserve">CONTRATAR LOS SERVICIOS DE UNA EMPRESA ESPECIALIZADA EN ACTIVIDADES OPERATIVAS Y EVENTOS LOGÍSTICOS RELACIONADOS CON BTL CON PERSONAL PARA: LA PROMOCIÓN, ACTIVACION, DIFUSION E IMPULSO DE LOS DIFERENTES PRODUCTOS DE LA EMPRESA DE LICORES DE CUNDINAMARCA. </v>
      </c>
      <c r="C3" s="108"/>
      <c r="D3" s="109"/>
      <c r="E3" s="75"/>
      <c r="F3" s="75"/>
      <c r="G3" s="24"/>
      <c r="H3" s="24"/>
    </row>
    <row r="4" spans="1:8">
      <c r="A4" s="24"/>
      <c r="B4" s="63"/>
      <c r="C4" s="63"/>
      <c r="D4" s="63"/>
      <c r="E4" s="63"/>
      <c r="F4" s="63"/>
      <c r="G4" s="24"/>
      <c r="H4" s="24"/>
    </row>
    <row r="5" spans="1:8">
      <c r="A5" s="24"/>
      <c r="B5" s="31" t="s">
        <v>36</v>
      </c>
      <c r="C5" s="24"/>
      <c r="D5" s="24"/>
      <c r="E5" s="24"/>
      <c r="F5" s="24"/>
      <c r="G5" s="24"/>
      <c r="H5" s="24"/>
    </row>
    <row r="6" spans="1:8" ht="15.75">
      <c r="A6" s="24"/>
      <c r="B6" s="76" t="s">
        <v>35</v>
      </c>
      <c r="C6" s="110" t="s">
        <v>188</v>
      </c>
      <c r="D6" s="110"/>
      <c r="E6" s="24"/>
      <c r="F6" s="77"/>
      <c r="G6" s="24"/>
      <c r="H6" s="24"/>
    </row>
    <row r="7" spans="1:8" ht="15.75">
      <c r="A7" s="24"/>
      <c r="B7" s="45" t="s">
        <v>31</v>
      </c>
      <c r="C7" s="46" t="s">
        <v>34</v>
      </c>
      <c r="D7" s="46" t="s">
        <v>47</v>
      </c>
      <c r="E7" s="24"/>
      <c r="F7" s="47"/>
      <c r="G7" s="24"/>
      <c r="H7" s="24"/>
    </row>
    <row r="8" spans="1:8" ht="15.75">
      <c r="A8" s="24"/>
      <c r="B8" s="48" t="s">
        <v>49</v>
      </c>
      <c r="C8" s="46" t="s">
        <v>48</v>
      </c>
      <c r="D8" s="78" t="s">
        <v>189</v>
      </c>
      <c r="E8" s="24"/>
      <c r="F8" s="47"/>
      <c r="G8" s="24"/>
      <c r="H8" s="24"/>
    </row>
    <row r="9" spans="1:8" ht="31.5">
      <c r="A9" s="24"/>
      <c r="B9" s="48" t="s">
        <v>68</v>
      </c>
      <c r="C9" s="46" t="s">
        <v>33</v>
      </c>
      <c r="D9" s="46" t="s">
        <v>69</v>
      </c>
      <c r="E9" s="24"/>
      <c r="F9" s="47"/>
      <c r="G9" s="24"/>
      <c r="H9" s="24"/>
    </row>
    <row r="10" spans="1:8" ht="15.75">
      <c r="A10" s="24"/>
      <c r="B10" s="183" t="s">
        <v>190</v>
      </c>
      <c r="C10" s="46" t="s">
        <v>191</v>
      </c>
      <c r="D10" s="46" t="s">
        <v>192</v>
      </c>
      <c r="E10" s="24"/>
      <c r="F10" s="47"/>
      <c r="G10" s="24"/>
      <c r="H10" s="24"/>
    </row>
    <row r="11" spans="1:8" ht="31.5">
      <c r="A11" s="24"/>
      <c r="B11" s="184" t="s">
        <v>193</v>
      </c>
      <c r="C11" s="185" t="s">
        <v>194</v>
      </c>
      <c r="D11" s="185" t="s">
        <v>195</v>
      </c>
      <c r="E11" s="24"/>
      <c r="F11" s="47"/>
      <c r="G11" s="24"/>
      <c r="H11" s="24"/>
    </row>
    <row r="12" spans="1:8" ht="31.5">
      <c r="A12" s="24"/>
      <c r="B12" s="184" t="s">
        <v>196</v>
      </c>
      <c r="C12" s="185" t="s">
        <v>197</v>
      </c>
      <c r="D12" s="185" t="s">
        <v>198</v>
      </c>
      <c r="E12" s="24"/>
      <c r="F12" s="186"/>
      <c r="G12" s="24"/>
      <c r="H12" s="24"/>
    </row>
    <row r="13" spans="1:8">
      <c r="A13" s="24"/>
      <c r="B13" s="24"/>
      <c r="C13" s="50"/>
      <c r="D13" s="24"/>
      <c r="E13" s="24"/>
      <c r="F13" s="24"/>
      <c r="G13" s="24"/>
      <c r="H13" s="24"/>
    </row>
    <row r="14" spans="1:8">
      <c r="A14" s="24"/>
      <c r="B14" s="24"/>
      <c r="C14" s="24"/>
      <c r="D14" s="24"/>
      <c r="E14" s="24"/>
      <c r="F14" s="79"/>
      <c r="G14" s="24"/>
      <c r="H14" s="24"/>
    </row>
    <row r="15" spans="1:8">
      <c r="A15" s="24"/>
      <c r="B15" s="103" t="str">
        <f>+[1]DOCUMENTOS!C6</f>
        <v>MARCA VITALES BMV SAS</v>
      </c>
      <c r="C15" s="104"/>
      <c r="D15" s="104"/>
      <c r="E15" s="105"/>
      <c r="F15" s="80" t="s">
        <v>4</v>
      </c>
      <c r="G15" s="24"/>
      <c r="H15" s="24"/>
    </row>
    <row r="16" spans="1:8">
      <c r="A16" s="24"/>
      <c r="B16" s="81" t="s">
        <v>32</v>
      </c>
      <c r="C16" s="82"/>
      <c r="D16" s="82"/>
      <c r="E16" s="83"/>
      <c r="F16" s="84"/>
      <c r="G16" s="24"/>
      <c r="H16" s="24"/>
    </row>
    <row r="17" spans="1:8" ht="15.75" thickBot="1">
      <c r="A17" s="24"/>
      <c r="B17" s="49"/>
      <c r="C17" s="30" t="s">
        <v>29</v>
      </c>
      <c r="D17" s="29">
        <v>12265076947</v>
      </c>
      <c r="E17" s="85">
        <f>D17/D18</f>
        <v>1.9976990451299692</v>
      </c>
      <c r="F17" s="86" t="s">
        <v>4</v>
      </c>
      <c r="G17" s="24"/>
      <c r="H17" s="24"/>
    </row>
    <row r="18" spans="1:8">
      <c r="A18" s="24"/>
      <c r="B18" s="49" t="s">
        <v>31</v>
      </c>
      <c r="C18" s="50" t="s">
        <v>30</v>
      </c>
      <c r="D18" s="28">
        <v>6139601947</v>
      </c>
      <c r="E18" s="87"/>
      <c r="F18" s="86"/>
      <c r="G18" s="24"/>
      <c r="H18" s="24"/>
    </row>
    <row r="19" spans="1:8">
      <c r="A19" s="24"/>
      <c r="B19" s="49"/>
      <c r="C19" s="50"/>
      <c r="D19" s="28"/>
      <c r="E19" s="87"/>
      <c r="F19" s="86"/>
      <c r="G19" s="24"/>
      <c r="H19" s="24"/>
    </row>
    <row r="20" spans="1:8" ht="15.75" thickBot="1">
      <c r="A20" s="24"/>
      <c r="B20" s="49" t="s">
        <v>49</v>
      </c>
      <c r="C20" s="30" t="s">
        <v>70</v>
      </c>
      <c r="D20" s="88" t="s">
        <v>199</v>
      </c>
      <c r="E20" s="89">
        <f>D17-D18</f>
        <v>6125475000</v>
      </c>
      <c r="F20" s="86" t="s">
        <v>4</v>
      </c>
      <c r="G20" s="24"/>
      <c r="H20" s="24"/>
    </row>
    <row r="21" spans="1:8">
      <c r="A21" s="24"/>
      <c r="B21" s="49"/>
      <c r="C21" s="50"/>
      <c r="D21" s="28"/>
      <c r="E21" s="87"/>
      <c r="F21" s="86"/>
      <c r="G21" s="24"/>
      <c r="H21" s="24"/>
    </row>
    <row r="22" spans="1:8" ht="15.75" thickBot="1">
      <c r="A22" s="24"/>
      <c r="B22" s="49" t="s">
        <v>68</v>
      </c>
      <c r="C22" s="30" t="s">
        <v>28</v>
      </c>
      <c r="D22" s="90">
        <v>6143397778</v>
      </c>
      <c r="E22" s="187">
        <f>D22/D23</f>
        <v>0.49242177948861887</v>
      </c>
      <c r="F22" s="86" t="s">
        <v>4</v>
      </c>
      <c r="G22" s="24"/>
      <c r="H22" s="24"/>
    </row>
    <row r="23" spans="1:8">
      <c r="A23" s="24"/>
      <c r="B23" s="49"/>
      <c r="C23" s="50" t="s">
        <v>27</v>
      </c>
      <c r="D23" s="28">
        <v>12475885580</v>
      </c>
      <c r="E23" s="87"/>
      <c r="F23" s="92"/>
      <c r="G23" s="24"/>
      <c r="H23" s="24"/>
    </row>
    <row r="24" spans="1:8">
      <c r="A24" s="24"/>
      <c r="B24" s="188"/>
      <c r="C24" s="189"/>
      <c r="D24" s="189"/>
      <c r="E24" s="190"/>
      <c r="F24" s="191"/>
      <c r="G24" s="24"/>
      <c r="H24" s="24"/>
    </row>
    <row r="25" spans="1:8" ht="15.75" thickBot="1">
      <c r="A25" s="24"/>
      <c r="B25" s="49" t="s">
        <v>190</v>
      </c>
      <c r="C25" s="192" t="s">
        <v>200</v>
      </c>
      <c r="D25" s="29">
        <v>1299743854</v>
      </c>
      <c r="E25" s="193">
        <f>D25/D26</f>
        <v>35.908422715039357</v>
      </c>
      <c r="F25" s="194" t="s">
        <v>4</v>
      </c>
      <c r="G25" s="24"/>
      <c r="H25" s="24"/>
    </row>
    <row r="26" spans="1:8">
      <c r="A26" s="24"/>
      <c r="B26" s="49"/>
      <c r="C26" s="50" t="s">
        <v>201</v>
      </c>
      <c r="D26" s="28">
        <v>36196072</v>
      </c>
      <c r="E26" s="89"/>
      <c r="F26" s="195"/>
      <c r="G26" s="24"/>
      <c r="H26" s="24"/>
    </row>
    <row r="27" spans="1:8">
      <c r="A27" s="24"/>
      <c r="B27" s="49"/>
      <c r="C27" s="50"/>
      <c r="D27" s="28"/>
      <c r="E27" s="89"/>
      <c r="F27" s="195"/>
      <c r="G27" s="24"/>
      <c r="H27" s="24"/>
    </row>
    <row r="28" spans="1:8" ht="15.75" thickBot="1">
      <c r="A28" s="24"/>
      <c r="B28" s="49" t="s">
        <v>202</v>
      </c>
      <c r="C28" s="192" t="s">
        <v>200</v>
      </c>
      <c r="D28" s="196">
        <f>+D25</f>
        <v>1299743854</v>
      </c>
      <c r="E28" s="91">
        <f>D28/D29</f>
        <v>0.20525011569536697</v>
      </c>
      <c r="F28" s="86" t="s">
        <v>4</v>
      </c>
      <c r="G28" s="24"/>
      <c r="H28" s="24"/>
    </row>
    <row r="29" spans="1:8">
      <c r="A29" s="24"/>
      <c r="B29" s="49"/>
      <c r="C29" s="50" t="s">
        <v>203</v>
      </c>
      <c r="D29" s="28">
        <v>6332487802</v>
      </c>
      <c r="E29" s="89"/>
      <c r="F29" s="195"/>
      <c r="G29" s="24"/>
      <c r="H29" s="24"/>
    </row>
    <row r="30" spans="1:8">
      <c r="A30" s="24"/>
      <c r="B30" s="49"/>
      <c r="C30" s="50"/>
      <c r="D30" s="28"/>
      <c r="E30" s="89"/>
      <c r="F30" s="195"/>
      <c r="G30" s="24"/>
      <c r="H30" s="24"/>
    </row>
    <row r="31" spans="1:8" ht="15.75" thickBot="1">
      <c r="A31" s="24"/>
      <c r="B31" s="49" t="s">
        <v>204</v>
      </c>
      <c r="C31" s="192" t="s">
        <v>200</v>
      </c>
      <c r="D31" s="196">
        <f>+D25</f>
        <v>1299743854</v>
      </c>
      <c r="E31" s="91">
        <f>D31/D32</f>
        <v>0.10418048848440946</v>
      </c>
      <c r="F31" s="86" t="s">
        <v>46</v>
      </c>
      <c r="G31" s="24"/>
      <c r="H31" s="24"/>
    </row>
    <row r="32" spans="1:8">
      <c r="A32" s="24"/>
      <c r="B32" s="49"/>
      <c r="C32" s="50" t="s">
        <v>27</v>
      </c>
      <c r="D32" s="28">
        <v>12475885580</v>
      </c>
      <c r="E32" s="89"/>
      <c r="F32" s="195"/>
      <c r="G32" s="24"/>
      <c r="H32" s="24"/>
    </row>
    <row r="33" spans="1:8">
      <c r="A33" s="24"/>
      <c r="B33" s="49"/>
      <c r="C33" s="50"/>
      <c r="D33" s="28"/>
      <c r="E33" s="89"/>
      <c r="F33" s="195"/>
      <c r="G33" s="24"/>
      <c r="H33" s="24"/>
    </row>
    <row r="34" spans="1:8">
      <c r="A34" s="24"/>
      <c r="B34" s="197"/>
      <c r="C34" s="198"/>
      <c r="D34" s="198"/>
      <c r="E34" s="199"/>
      <c r="F34" s="200"/>
      <c r="G34" s="24"/>
      <c r="H34" s="24"/>
    </row>
    <row r="35" spans="1:8">
      <c r="A35" s="24"/>
      <c r="B35" s="24"/>
      <c r="C35" s="24"/>
      <c r="D35" s="24"/>
      <c r="E35" s="24"/>
      <c r="F35" s="24"/>
      <c r="G35" s="24"/>
      <c r="H35" s="24"/>
    </row>
    <row r="36" spans="1:8">
      <c r="A36" s="24"/>
      <c r="B36" s="24"/>
      <c r="C36" s="24"/>
      <c r="D36" s="24"/>
      <c r="E36" s="24"/>
      <c r="F36" s="24"/>
      <c r="G36" s="24"/>
      <c r="H36" s="24"/>
    </row>
    <row r="37" spans="1:8">
      <c r="A37" s="24"/>
      <c r="B37" s="24"/>
      <c r="C37" s="24"/>
      <c r="D37" s="24"/>
      <c r="E37" s="24"/>
      <c r="F37" s="24"/>
      <c r="G37" s="24"/>
      <c r="H37" s="24"/>
    </row>
    <row r="38" spans="1:8">
      <c r="A38" s="24"/>
      <c r="B38" s="103" t="str">
        <f>+[1]DOCUMENTOS!C12</f>
        <v>MERCADEO EFECTIVO SAS</v>
      </c>
      <c r="C38" s="104"/>
      <c r="D38" s="104"/>
      <c r="E38" s="105"/>
      <c r="F38" s="93" t="s">
        <v>4</v>
      </c>
      <c r="G38" s="24"/>
      <c r="H38" s="24"/>
    </row>
    <row r="39" spans="1:8">
      <c r="A39" s="24"/>
      <c r="B39" s="81" t="s">
        <v>32</v>
      </c>
      <c r="C39" s="82"/>
      <c r="D39" s="82"/>
      <c r="E39" s="83"/>
      <c r="F39" s="84"/>
      <c r="G39" s="24"/>
      <c r="H39" s="24"/>
    </row>
    <row r="40" spans="1:8" ht="15.75" thickBot="1">
      <c r="A40" s="24"/>
      <c r="B40" s="49"/>
      <c r="C40" s="30" t="s">
        <v>29</v>
      </c>
      <c r="D40" s="29">
        <v>8935444377</v>
      </c>
      <c r="E40" s="85">
        <f>D40/D41</f>
        <v>1.799235003524523</v>
      </c>
      <c r="F40" s="86" t="s">
        <v>4</v>
      </c>
      <c r="G40" s="24"/>
      <c r="H40" s="24"/>
    </row>
    <row r="41" spans="1:8">
      <c r="A41" s="24"/>
      <c r="B41" s="49" t="s">
        <v>31</v>
      </c>
      <c r="C41" s="50" t="s">
        <v>30</v>
      </c>
      <c r="D41" s="28">
        <v>4966246410</v>
      </c>
      <c r="E41" s="87"/>
      <c r="F41" s="86"/>
      <c r="G41" s="24"/>
      <c r="H41" s="24"/>
    </row>
    <row r="42" spans="1:8">
      <c r="A42" s="24"/>
      <c r="B42" s="49"/>
      <c r="C42" s="50"/>
      <c r="D42" s="28"/>
      <c r="E42" s="87"/>
      <c r="F42" s="86"/>
      <c r="G42" s="24"/>
      <c r="H42" s="24"/>
    </row>
    <row r="43" spans="1:8" ht="15.75" thickBot="1">
      <c r="A43" s="24"/>
      <c r="B43" s="49" t="s">
        <v>49</v>
      </c>
      <c r="C43" s="30" t="s">
        <v>70</v>
      </c>
      <c r="D43" s="88" t="s">
        <v>205</v>
      </c>
      <c r="E43" s="89">
        <f>D40-D41</f>
        <v>3969197967</v>
      </c>
      <c r="F43" s="86" t="s">
        <v>4</v>
      </c>
      <c r="G43" s="24"/>
      <c r="H43" s="24"/>
    </row>
    <row r="44" spans="1:8">
      <c r="A44" s="24"/>
      <c r="B44" s="49"/>
      <c r="C44" s="50"/>
      <c r="D44" s="28"/>
      <c r="E44" s="87"/>
      <c r="F44" s="86"/>
      <c r="G44" s="24"/>
      <c r="H44" s="24"/>
    </row>
    <row r="45" spans="1:8" ht="15.75" thickBot="1">
      <c r="A45" s="24"/>
      <c r="B45" s="49" t="s">
        <v>68</v>
      </c>
      <c r="C45" s="30" t="s">
        <v>28</v>
      </c>
      <c r="D45" s="90">
        <v>6222428574</v>
      </c>
      <c r="E45" s="91">
        <f>D45/D46</f>
        <v>0.53096542700749583</v>
      </c>
      <c r="F45" s="86" t="s">
        <v>4</v>
      </c>
      <c r="G45" s="24"/>
      <c r="H45" s="24"/>
    </row>
    <row r="46" spans="1:8">
      <c r="A46" s="24"/>
      <c r="B46" s="49"/>
      <c r="C46" s="50" t="s">
        <v>27</v>
      </c>
      <c r="D46" s="28">
        <v>11719084252</v>
      </c>
      <c r="E46" s="87"/>
      <c r="F46" s="92"/>
      <c r="G46" s="24"/>
      <c r="H46" s="24"/>
    </row>
    <row r="47" spans="1:8">
      <c r="A47" s="24"/>
      <c r="B47" s="188"/>
      <c r="C47" s="189"/>
      <c r="D47" s="189"/>
      <c r="E47" s="190"/>
      <c r="F47" s="191"/>
      <c r="G47" s="24"/>
      <c r="H47" s="24"/>
    </row>
    <row r="48" spans="1:8" ht="15.75" thickBot="1">
      <c r="A48" s="24"/>
      <c r="B48" s="49" t="s">
        <v>190</v>
      </c>
      <c r="C48" s="192" t="s">
        <v>200</v>
      </c>
      <c r="D48" s="201">
        <v>4109112942</v>
      </c>
      <c r="E48" s="202">
        <f>D48/D49</f>
        <v>22.906683223839348</v>
      </c>
      <c r="F48" s="86" t="s">
        <v>4</v>
      </c>
      <c r="G48" s="24"/>
      <c r="H48" s="24"/>
    </row>
    <row r="49" spans="1:8">
      <c r="A49" s="24"/>
      <c r="B49" s="49"/>
      <c r="C49" s="50" t="s">
        <v>201</v>
      </c>
      <c r="D49" s="203">
        <v>179384894</v>
      </c>
      <c r="E49" s="89"/>
      <c r="F49" s="195"/>
      <c r="G49" s="24"/>
      <c r="H49" s="24"/>
    </row>
    <row r="50" spans="1:8">
      <c r="A50" s="24"/>
      <c r="B50" s="49"/>
      <c r="C50" s="50"/>
      <c r="D50" s="203"/>
      <c r="E50" s="89"/>
      <c r="F50" s="195"/>
      <c r="G50" s="24"/>
      <c r="H50" s="24"/>
    </row>
    <row r="51" spans="1:8" ht="15.75" thickBot="1">
      <c r="A51" s="24"/>
      <c r="B51" s="49" t="s">
        <v>202</v>
      </c>
      <c r="C51" s="192" t="s">
        <v>200</v>
      </c>
      <c r="D51" s="196">
        <f>+D48</f>
        <v>4109112942</v>
      </c>
      <c r="E51" s="91">
        <f>D51/D52</f>
        <v>0.74756600789939454</v>
      </c>
      <c r="F51" s="86" t="s">
        <v>4</v>
      </c>
      <c r="G51" s="24"/>
      <c r="H51" s="24"/>
    </row>
    <row r="52" spans="1:8">
      <c r="A52" s="24"/>
      <c r="B52" s="49"/>
      <c r="C52" s="50" t="s">
        <v>203</v>
      </c>
      <c r="D52" s="28">
        <v>5496655678</v>
      </c>
      <c r="E52" s="89"/>
      <c r="F52" s="195"/>
      <c r="G52" s="24"/>
      <c r="H52" s="24"/>
    </row>
    <row r="53" spans="1:8">
      <c r="A53" s="24"/>
      <c r="B53" s="49"/>
      <c r="C53" s="50"/>
      <c r="D53" s="28"/>
      <c r="E53" s="89"/>
      <c r="F53" s="195"/>
      <c r="G53" s="24"/>
      <c r="H53" s="24"/>
    </row>
    <row r="54" spans="1:8" ht="15.75" thickBot="1">
      <c r="A54" s="24"/>
      <c r="B54" s="49" t="s">
        <v>204</v>
      </c>
      <c r="C54" s="192" t="s">
        <v>200</v>
      </c>
      <c r="D54" s="196">
        <f>+D51</f>
        <v>4109112942</v>
      </c>
      <c r="E54" s="91">
        <f>D54/D55</f>
        <v>0.35063430329880352</v>
      </c>
      <c r="F54" s="86" t="s">
        <v>4</v>
      </c>
      <c r="G54" s="24"/>
      <c r="H54" s="24"/>
    </row>
    <row r="55" spans="1:8">
      <c r="A55" s="24"/>
      <c r="B55" s="49"/>
      <c r="C55" s="50" t="s">
        <v>27</v>
      </c>
      <c r="D55" s="28">
        <v>11719084252</v>
      </c>
      <c r="E55" s="89"/>
      <c r="F55" s="195"/>
      <c r="G55" s="24"/>
      <c r="H55" s="24"/>
    </row>
    <row r="56" spans="1:8">
      <c r="A56" s="24"/>
      <c r="B56" s="49"/>
      <c r="C56" s="50"/>
      <c r="D56" s="203"/>
      <c r="E56" s="89"/>
      <c r="F56" s="195"/>
      <c r="G56" s="24"/>
      <c r="H56" s="24"/>
    </row>
    <row r="57" spans="1:8">
      <c r="A57" s="24"/>
      <c r="B57" s="197"/>
      <c r="C57" s="198"/>
      <c r="D57" s="198"/>
      <c r="E57" s="199"/>
      <c r="F57" s="200"/>
      <c r="G57" s="24"/>
      <c r="H57" s="24"/>
    </row>
    <row r="58" spans="1:8">
      <c r="A58" s="24"/>
      <c r="B58" s="24"/>
      <c r="C58" s="24"/>
      <c r="D58" s="24"/>
      <c r="E58" s="24"/>
      <c r="F58" s="24"/>
      <c r="G58" s="24"/>
      <c r="H58" s="24"/>
    </row>
    <row r="59" spans="1:8">
      <c r="A59" s="24"/>
      <c r="B59" s="24"/>
      <c r="C59" s="24"/>
      <c r="D59" s="24"/>
      <c r="E59" s="24"/>
      <c r="F59" s="24"/>
      <c r="G59" s="24"/>
      <c r="H59" s="24"/>
    </row>
    <row r="60" spans="1:8">
      <c r="A60" s="24"/>
      <c r="B60" s="24"/>
      <c r="C60" s="24"/>
      <c r="D60" s="24"/>
      <c r="E60" s="24"/>
      <c r="F60" s="24"/>
      <c r="G60" s="24"/>
      <c r="H60" s="24"/>
    </row>
    <row r="61" spans="1:8">
      <c r="A61" s="24"/>
      <c r="B61" s="24"/>
      <c r="C61" s="24"/>
      <c r="D61" s="24"/>
      <c r="E61" s="24"/>
      <c r="F61" s="24"/>
      <c r="G61" s="24"/>
      <c r="H61" s="24"/>
    </row>
  </sheetData>
  <mergeCells count="7">
    <mergeCell ref="B24:E24"/>
    <mergeCell ref="B2:D2"/>
    <mergeCell ref="B3:D3"/>
    <mergeCell ref="C6:D6"/>
    <mergeCell ref="B15:E15"/>
    <mergeCell ref="B38:E38"/>
    <mergeCell ref="B47:E4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18"/>
  <sheetViews>
    <sheetView tabSelected="1" topLeftCell="B1" workbookViewId="0">
      <selection activeCell="F15" sqref="F15"/>
    </sheetView>
  </sheetViews>
  <sheetFormatPr baseColWidth="10" defaultColWidth="23.5703125" defaultRowHeight="15"/>
  <cols>
    <col min="1" max="1" width="28.85546875" style="17" customWidth="1"/>
    <col min="2" max="3" width="23.5703125" style="17"/>
    <col min="4" max="5" width="37.7109375" style="17" customWidth="1"/>
    <col min="6" max="6" width="45" style="17" customWidth="1"/>
    <col min="7" max="16384" width="23.5703125" style="17"/>
  </cols>
  <sheetData>
    <row r="2" spans="2:9">
      <c r="B2" s="1"/>
      <c r="C2" s="1"/>
      <c r="D2" s="1"/>
      <c r="E2" s="1"/>
      <c r="F2" s="1"/>
      <c r="G2"/>
      <c r="H2"/>
      <c r="I2"/>
    </row>
    <row r="3" spans="2:9" ht="23.25">
      <c r="B3" s="152" t="s">
        <v>162</v>
      </c>
      <c r="C3" s="152"/>
      <c r="D3" s="152"/>
      <c r="E3" s="152"/>
      <c r="F3" s="152"/>
      <c r="G3"/>
      <c r="H3"/>
      <c r="I3"/>
    </row>
    <row r="4" spans="2:9" s="22" customFormat="1" ht="12.75">
      <c r="B4" s="166" t="s">
        <v>163</v>
      </c>
      <c r="C4" s="167"/>
      <c r="D4" s="173" t="s">
        <v>71</v>
      </c>
      <c r="E4" s="173" t="s">
        <v>82</v>
      </c>
      <c r="F4" s="173" t="s">
        <v>97</v>
      </c>
      <c r="G4" s="174"/>
      <c r="H4" s="174"/>
      <c r="I4" s="174"/>
    </row>
    <row r="5" spans="2:9" s="22" customFormat="1" ht="12.75">
      <c r="B5" s="166" t="s">
        <v>0</v>
      </c>
      <c r="C5" s="167"/>
      <c r="D5" s="204" t="s">
        <v>4</v>
      </c>
      <c r="E5" s="175" t="s">
        <v>79</v>
      </c>
      <c r="F5" s="175" t="s">
        <v>79</v>
      </c>
      <c r="G5" s="174"/>
      <c r="H5" s="174"/>
      <c r="I5" s="174"/>
    </row>
    <row r="6" spans="2:9" s="22" customFormat="1" ht="12.75">
      <c r="B6" s="166" t="s">
        <v>165</v>
      </c>
      <c r="C6" s="167"/>
      <c r="D6" s="168" t="s">
        <v>4</v>
      </c>
      <c r="E6" s="168" t="s">
        <v>46</v>
      </c>
      <c r="F6" s="168" t="s">
        <v>46</v>
      </c>
      <c r="G6" s="174"/>
      <c r="H6" s="174"/>
      <c r="I6" s="174"/>
    </row>
    <row r="7" spans="2:9" s="22" customFormat="1" ht="12.75">
      <c r="B7" s="166" t="s">
        <v>166</v>
      </c>
      <c r="C7" s="167"/>
      <c r="D7" s="169" t="s">
        <v>4</v>
      </c>
      <c r="E7" s="169" t="s">
        <v>46</v>
      </c>
      <c r="F7" s="169" t="s">
        <v>4</v>
      </c>
      <c r="G7" s="174"/>
      <c r="H7" s="174"/>
      <c r="I7" s="174"/>
    </row>
    <row r="8" spans="2:9" s="22" customFormat="1" ht="12.75">
      <c r="B8" s="170" t="s">
        <v>167</v>
      </c>
      <c r="C8" s="171"/>
      <c r="D8" s="172" t="s">
        <v>4</v>
      </c>
      <c r="E8" s="172" t="s">
        <v>46</v>
      </c>
      <c r="F8" s="172" t="s">
        <v>4</v>
      </c>
      <c r="G8" s="174"/>
      <c r="H8" s="174"/>
      <c r="I8" s="174"/>
    </row>
    <row r="9" spans="2:9" s="22" customFormat="1" ht="12.75">
      <c r="B9" s="153" t="s">
        <v>168</v>
      </c>
      <c r="C9" s="154"/>
      <c r="D9" s="172" t="s">
        <v>4</v>
      </c>
      <c r="E9" s="172" t="s">
        <v>46</v>
      </c>
      <c r="F9" s="155" t="s">
        <v>79</v>
      </c>
      <c r="G9" s="174"/>
      <c r="H9" s="174"/>
      <c r="I9" s="174"/>
    </row>
    <row r="10" spans="2:9">
      <c r="B10" s="153" t="s">
        <v>7</v>
      </c>
      <c r="C10" s="154"/>
      <c r="D10" s="165" t="s">
        <v>46</v>
      </c>
      <c r="E10" s="155" t="s">
        <v>79</v>
      </c>
      <c r="F10" s="155" t="s">
        <v>79</v>
      </c>
      <c r="G10"/>
      <c r="H10"/>
      <c r="I10"/>
    </row>
    <row r="11" spans="2:9">
      <c r="B11"/>
      <c r="C11"/>
      <c r="D11"/>
      <c r="E11"/>
      <c r="F11"/>
      <c r="G11"/>
      <c r="H11"/>
      <c r="I11"/>
    </row>
    <row r="12" spans="2:9">
      <c r="B12" s="156" t="s">
        <v>11</v>
      </c>
      <c r="C12" s="156"/>
      <c r="D12" s="156"/>
      <c r="E12" s="156"/>
      <c r="F12" s="156"/>
      <c r="G12"/>
      <c r="H12"/>
      <c r="I12"/>
    </row>
    <row r="13" spans="2:9">
      <c r="B13" s="157" t="s">
        <v>169</v>
      </c>
      <c r="C13" s="158"/>
      <c r="D13" s="159"/>
      <c r="E13" s="159"/>
      <c r="F13" s="159"/>
      <c r="G13"/>
      <c r="H13"/>
      <c r="I13"/>
    </row>
    <row r="14" spans="2:9">
      <c r="B14" s="160"/>
      <c r="C14" s="159"/>
      <c r="D14" s="159"/>
      <c r="E14" s="159"/>
      <c r="F14" s="159"/>
      <c r="G14"/>
      <c r="H14"/>
      <c r="I14"/>
    </row>
    <row r="15" spans="2:9">
      <c r="B15"/>
      <c r="C15"/>
      <c r="D15"/>
      <c r="E15"/>
      <c r="F15"/>
      <c r="G15"/>
      <c r="H15"/>
      <c r="I15"/>
    </row>
    <row r="16" spans="2:9">
      <c r="B16" s="163" t="s">
        <v>170</v>
      </c>
      <c r="C16" s="164"/>
      <c r="D16" s="164"/>
      <c r="E16" s="164"/>
      <c r="F16" s="164"/>
      <c r="G16"/>
      <c r="H16"/>
      <c r="I16"/>
    </row>
    <row r="17" spans="2:9">
      <c r="B17" s="164" t="s">
        <v>171</v>
      </c>
      <c r="C17" s="164"/>
      <c r="D17" s="164"/>
      <c r="E17" s="164"/>
      <c r="F17" s="164"/>
      <c r="G17"/>
      <c r="H17"/>
      <c r="I17"/>
    </row>
    <row r="18" spans="2:9">
      <c r="B18"/>
      <c r="C18"/>
      <c r="D18"/>
      <c r="E18"/>
      <c r="F18"/>
      <c r="G18"/>
      <c r="H18"/>
      <c r="I18"/>
    </row>
  </sheetData>
  <mergeCells count="9">
    <mergeCell ref="B3:F3"/>
    <mergeCell ref="B4:C4"/>
    <mergeCell ref="B5:C5"/>
    <mergeCell ref="B6:C6"/>
    <mergeCell ref="B7:C7"/>
    <mergeCell ref="B8:C8"/>
    <mergeCell ref="B9:C9"/>
    <mergeCell ref="B10:C10"/>
    <mergeCell ref="B13:C13"/>
  </mergeCells>
  <pageMargins left="0.7" right="0.7" top="0.75" bottom="0.75" header="0.3" footer="0.3"/>
  <pageSetup paperSize="1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EVALUACIÓN JURÍDICA</vt:lpstr>
      <vt:lpstr>PONDERACIÓN ECONÓMICA</vt:lpstr>
      <vt:lpstr>EXPERIENCIA</vt:lpstr>
      <vt:lpstr>TÉCNICA</vt:lpstr>
      <vt:lpstr>DOCUMENTOS </vt:lpstr>
      <vt:lpstr>INDICADORES</vt:lpstr>
      <vt:lpstr>EVALUACIÓN ÍNDICES</vt:lpstr>
      <vt:lpstr>RESUMEN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Laura Geraldine Tellez Guerrero</cp:lastModifiedBy>
  <cp:lastPrinted>2021-03-03T20:42:48Z</cp:lastPrinted>
  <dcterms:created xsi:type="dcterms:W3CDTF">2017-05-22T13:32:10Z</dcterms:created>
  <dcterms:modified xsi:type="dcterms:W3CDTF">2023-05-03T22:24:39Z</dcterms:modified>
</cp:coreProperties>
</file>