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Licitaciones\2. PROCESOS LICITACIONES\CLIENTES\1. CLIENTES 2020\EMPRESA DE LICORES\PROCESO 2023\INVITACIÓN 004 DE 2023\OFERTAS\EVALUACION\"/>
    </mc:Choice>
  </mc:AlternateContent>
  <xr:revisionPtr revIDLastSave="0" documentId="13_ncr:1_{FCB680B5-D375-428B-99BF-E85267DFC21B}" xr6:coauthVersionLast="47" xr6:coauthVersionMax="47" xr10:uidLastSave="{00000000-0000-0000-0000-000000000000}"/>
  <bookViews>
    <workbookView xWindow="-20610" yWindow="-120" windowWidth="20730" windowHeight="11160" activeTab="3" xr2:uid="{D609048B-D9C0-4090-B0DC-C4A7AEAB401D}"/>
  </bookViews>
  <sheets>
    <sheet name="RCSP" sheetId="1" r:id="rId1"/>
    <sheet name="PAGO INDEMINIZACION" sheetId="4" r:id="rId2"/>
    <sheet name="FACTOR ECONOMICO" sheetId="3" r:id="rId3"/>
    <sheet name="CONSOLIDADO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5" l="1"/>
  <c r="C9" i="5"/>
  <c r="K20" i="3"/>
  <c r="L20" i="3"/>
  <c r="J20" i="3"/>
  <c r="F14" i="3"/>
  <c r="F10" i="3" s="1"/>
  <c r="E6" i="4"/>
  <c r="D11" i="1"/>
  <c r="F11" i="1"/>
  <c r="E16" i="1" s="1"/>
  <c r="E17" i="1" s="1"/>
  <c r="E15" i="1"/>
  <c r="E7" i="4" l="1"/>
</calcChain>
</file>

<file path=xl/sharedStrings.xml><?xml version="1.0" encoding="utf-8"?>
<sst xmlns="http://schemas.openxmlformats.org/spreadsheetml/2006/main" count="75" uniqueCount="56">
  <si>
    <t xml:space="preserve">TOTAL PUNTOS </t>
  </si>
  <si>
    <t xml:space="preserve">TOTAL PUNTOS CONDICIONES COMPLEMENTARIAS </t>
  </si>
  <si>
    <t>SE OTORGA SIN APLICICON DE DEDUCIBLE</t>
  </si>
  <si>
    <t>Teniendo en cuenta que este seguro establece como cobertura básica el amparo de no aplicación de deducible.</t>
  </si>
  <si>
    <t>2. Deducibles</t>
  </si>
  <si>
    <t>TOTAL</t>
  </si>
  <si>
    <t xml:space="preserve"> Total Puntos - Condiciones Complementarias</t>
  </si>
  <si>
    <t>NO SE OTORGA</t>
  </si>
  <si>
    <r>
      <t xml:space="preserve">Revocación de la póliza, no renovación o prorroga. </t>
    </r>
    <r>
      <rPr>
        <sz val="11"/>
        <rFont val="Arial Narrow"/>
        <family val="2"/>
      </rPr>
      <t xml:space="preserve">Se califica el término de días ofrecido, igual o superior a 60 dias. Si se ofrece mayor a 60 dias se calificara poroporcionalmente el adicional , asignado el maximo puntaje al mayor numero de días oferecido. </t>
    </r>
  </si>
  <si>
    <r>
      <t xml:space="preserve">Ofrecimiento de incremento del límite agregado todos los procesos Jefaturas de Oficina. </t>
    </r>
    <r>
      <rPr>
        <sz val="11"/>
        <rFont val="Arial Narrow"/>
        <family val="2"/>
      </rPr>
      <t>Se asignara el puntaje de forma proporcional al mayor limite adicional ofrecido.</t>
    </r>
  </si>
  <si>
    <r>
      <t xml:space="preserve">Ofrecimiento de incremento del límite agregado todos los procesos Subgerentes. </t>
    </r>
    <r>
      <rPr>
        <sz val="11"/>
        <rFont val="Arial Narrow"/>
        <family val="2"/>
      </rPr>
      <t>Se asignara el puntaje de forma proporcional al mayor limite adicional ofrecido.</t>
    </r>
  </si>
  <si>
    <r>
      <t xml:space="preserve">Ofrecimiento de incremento del límite agregado todos los procesos Gerente General. </t>
    </r>
    <r>
      <rPr>
        <sz val="11"/>
        <rFont val="Arial Narrow"/>
        <family val="2"/>
      </rPr>
      <t>Se asignara el puntaje de forma proporcional al mayor limite adicional ofrecido.</t>
    </r>
  </si>
  <si>
    <r>
      <t xml:space="preserve">Ofrecimiento de límite adicional al básico, exigido para el amparo de Perjuicios o detrimentos patrimoniales, </t>
    </r>
    <r>
      <rPr>
        <sz val="11"/>
        <rFont val="Arial Narrow"/>
        <family val="2"/>
      </rPr>
      <t xml:space="preserve"> sin cobro de prima. Se asignara el puntaje de forma proporcional al mayor limite adicional ofrecido.</t>
    </r>
  </si>
  <si>
    <r>
      <rPr>
        <b/>
        <sz val="11"/>
        <rFont val="Arial Narrow"/>
        <family val="2"/>
      </rPr>
      <t>Ofrecimineto de Incremento del limite de gastos de defensa.</t>
    </r>
    <r>
      <rPr>
        <sz val="11"/>
        <rFont val="Arial Narrow"/>
        <family val="2"/>
      </rPr>
      <t xml:space="preserve"> Se evaluara el mayor valor aplicable sobre el limite de coberura total de la póliza  ($529.000.000).</t>
    </r>
  </si>
  <si>
    <t>PUNTAJE</t>
  </si>
  <si>
    <t>OFERTA</t>
  </si>
  <si>
    <t>CONDICION</t>
  </si>
  <si>
    <t>UT MAPFRE - SURA - PREVISORA - ESTADO - BBVA - AXA</t>
  </si>
  <si>
    <t>CONDICIONES TÉCNICAS COMPLEMENTARIAS</t>
  </si>
  <si>
    <t>PROPONENTE</t>
  </si>
  <si>
    <t>EMPRESA DE LICORES DE CUNDINAMARCA
SEGURO DE RESPONSABILIDAD CIVIL SERVIDORES PÚBLICOS</t>
  </si>
  <si>
    <t>GRUPO</t>
  </si>
  <si>
    <t>RAMO</t>
  </si>
  <si>
    <t>VALOR
ASEGURADO</t>
  </si>
  <si>
    <t>TASA</t>
  </si>
  <si>
    <t>PRIMA NETA</t>
  </si>
  <si>
    <t>IVA</t>
  </si>
  <si>
    <t>PRIMA TOTAL</t>
  </si>
  <si>
    <t>RCSP</t>
  </si>
  <si>
    <t>N/A</t>
  </si>
  <si>
    <t>FACTORES ADICIONALES - ANEXO DE CONDICIONES TÉCNICAS COMPLEMENTARIAS
GRUPO III</t>
  </si>
  <si>
    <t>EMPRESA DE LICORES DE CUNDINAMARCA</t>
  </si>
  <si>
    <t>EVALUACION REQUISITOS PARA EL PAGO DE LAS INDEMNIZACIONES</t>
  </si>
  <si>
    <t>PUNTAJE MAXIMO</t>
  </si>
  <si>
    <t>CALIFICACION</t>
  </si>
  <si>
    <t>No DOCUMENTOS ADICIONALES</t>
  </si>
  <si>
    <t>PUNTOS</t>
  </si>
  <si>
    <t>Responsabilidad Civil Servidores Publicos</t>
  </si>
  <si>
    <t>MÉTODO APLICABLE</t>
  </si>
  <si>
    <t>TRM - 06 DE MARZO DE 2023</t>
  </si>
  <si>
    <t>MENOR VALOR</t>
  </si>
  <si>
    <t>GRUPO II - GENERALES</t>
  </si>
  <si>
    <t>PRESUPUESTO OFICIAL</t>
  </si>
  <si>
    <t>OFERTAS VÁLIDAS</t>
  </si>
  <si>
    <t>IT</t>
  </si>
  <si>
    <t>OFERENTE</t>
  </si>
  <si>
    <t>EVALUACION FACTORES ADICIONALES GRUPO III</t>
  </si>
  <si>
    <t>EVALUACION FACTOR ECONOMICO GRUPO III
INVITACION ABIERTA 004 DE 2023</t>
  </si>
  <si>
    <t>CRITERIO DE EVALUACIÓN</t>
  </si>
  <si>
    <t>FACTOR ECONÓMICO – MEJOR OFERTA ECONOMICA</t>
  </si>
  <si>
    <t>FACTORES ADICIONALES QUE MEJORAN EL BIEN O SERVICIO SIN NINGUN COSTO ADICIONAL PARA LA ENTIDAD – ANEXO DE CONDICIONES TÉCNICAS COMPLEMENTARIAS</t>
  </si>
  <si>
    <r>
      <t>CONDICIÓN DE</t>
    </r>
    <r>
      <rPr>
        <b/>
        <sz val="12"/>
        <color theme="1"/>
        <rFont val="Arial Narrow"/>
        <family val="2"/>
      </rPr>
      <t xml:space="preserve"> </t>
    </r>
    <r>
      <rPr>
        <sz val="12"/>
        <color theme="1"/>
        <rFont val="Arial Narrow"/>
        <family val="2"/>
      </rPr>
      <t>DEDUCIBLES</t>
    </r>
  </si>
  <si>
    <t>FACTORES ADICIONALES QUE MEJORAN EL BIEN O SERVICIO SIN NINGUN COSTO ADICIONAL PARA LA ENTIDAD – REQUISITOS PARA EL PAGO DE LAS INDEMNIZACIONES</t>
  </si>
  <si>
    <t>APOYO A LA INDUSTRIA NACIONAL _ OFERTA DE SERVICIOS NACIONALES</t>
  </si>
  <si>
    <t>DECRETO 392 DE 2018 VINCULACIÓN DE PERSONAL CON DISCAPACIDAD</t>
  </si>
  <si>
    <t>CONSOLIDADO GRUPO III
INVITACION ABIERTA 004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</si>
</sst>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\ #,##0;[Red]\-&quot;$&quot;\ #,##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164" formatCode="General\ &quot;Puntos&quot;"/>
    <numFmt numFmtId="165" formatCode="_(* #,##0.00_);_(* \(#,##0.00\);_(* &quot;-&quot;??_);_(@_)"/>
    <numFmt numFmtId="168" formatCode="_-&quot;$&quot;\ * #,##0_-;\-&quot;$&quot;\ * #,##0_-;_-&quot;$&quot;\ * &quot;-&quot;??_-;_-@_-"/>
    <numFmt numFmtId="169" formatCode="_ * #,##0.00_ ;_ * \-#,##0.00_ ;_ * &quot;-&quot;??_ ;_ @_ "/>
    <numFmt numFmtId="170" formatCode="[$$]\ #,##0.00;\-[$$]\ 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sz val="8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sz val="11"/>
      <color indexed="12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0"/>
      <name val="Arial Narrow"/>
      <family val="2"/>
    </font>
    <font>
      <b/>
      <sz val="13"/>
      <name val="Arial Narrow"/>
      <family val="2"/>
    </font>
    <font>
      <b/>
      <sz val="14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165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7">
    <xf numFmtId="0" fontId="0" fillId="0" borderId="0" xfId="0"/>
    <xf numFmtId="0" fontId="3" fillId="0" borderId="0" xfId="4" applyFont="1" applyFill="1" applyAlignment="1">
      <alignment horizontal="justify" vertical="center" wrapText="1"/>
    </xf>
    <xf numFmtId="0" fontId="4" fillId="0" borderId="0" xfId="4" applyFont="1" applyFill="1" applyAlignment="1">
      <alignment horizontal="center" vertical="center" wrapText="1"/>
    </xf>
    <xf numFmtId="164" fontId="5" fillId="2" borderId="1" xfId="5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3" fillId="0" borderId="0" xfId="5" applyFont="1" applyFill="1" applyAlignment="1">
      <alignment horizontal="justify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4" borderId="0" xfId="0" applyFont="1" applyFill="1" applyAlignment="1">
      <alignment vertical="center" wrapText="1"/>
    </xf>
    <xf numFmtId="0" fontId="7" fillId="4" borderId="0" xfId="0" applyFont="1" applyFill="1" applyAlignment="1">
      <alignment vertical="center" wrapText="1"/>
    </xf>
    <xf numFmtId="1" fontId="8" fillId="2" borderId="1" xfId="5" applyNumberFormat="1" applyFont="1" applyFill="1" applyBorder="1" applyAlignment="1">
      <alignment horizontal="center" vertical="center" wrapText="1"/>
    </xf>
    <xf numFmtId="0" fontId="8" fillId="2" borderId="1" xfId="5" applyFont="1" applyFill="1" applyBorder="1" applyAlignment="1">
      <alignment horizontal="center" vertical="center" wrapText="1"/>
    </xf>
    <xf numFmtId="1" fontId="5" fillId="2" borderId="1" xfId="1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2" borderId="1" xfId="5" applyFont="1" applyFill="1" applyBorder="1" applyAlignment="1">
      <alignment horizontal="center" vertical="center" wrapText="1"/>
    </xf>
    <xf numFmtId="0" fontId="5" fillId="2" borderId="6" xfId="5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5" fillId="3" borderId="1" xfId="5" applyFont="1" applyFill="1" applyBorder="1" applyAlignment="1">
      <alignment horizontal="center" vertical="center" wrapText="1"/>
    </xf>
    <xf numFmtId="0" fontId="10" fillId="0" borderId="1" xfId="5" applyFont="1" applyFill="1" applyBorder="1" applyAlignment="1">
      <alignment horizontal="center" vertical="center" wrapText="1"/>
    </xf>
    <xf numFmtId="0" fontId="5" fillId="5" borderId="1" xfId="5" applyFont="1" applyFill="1" applyBorder="1" applyAlignment="1">
      <alignment horizontal="center" vertical="center" wrapText="1"/>
    </xf>
    <xf numFmtId="0" fontId="10" fillId="2" borderId="1" xfId="5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3" fontId="13" fillId="0" borderId="1" xfId="0" applyNumberFormat="1" applyFont="1" applyBorder="1"/>
    <xf numFmtId="0" fontId="13" fillId="0" borderId="1" xfId="0" applyFont="1" applyBorder="1" applyAlignment="1">
      <alignment horizontal="center" vertical="center"/>
    </xf>
    <xf numFmtId="168" fontId="13" fillId="0" borderId="1" xfId="3" applyNumberFormat="1" applyFont="1" applyBorder="1"/>
    <xf numFmtId="1" fontId="10" fillId="2" borderId="8" xfId="7" applyNumberFormat="1" applyFont="1" applyFill="1" applyBorder="1" applyAlignment="1">
      <alignment horizontal="center" vertical="center" wrapText="1"/>
    </xf>
    <xf numFmtId="1" fontId="10" fillId="2" borderId="9" xfId="7" applyNumberFormat="1" applyFont="1" applyFill="1" applyBorder="1" applyAlignment="1">
      <alignment horizontal="center" vertical="center" wrapText="1"/>
    </xf>
    <xf numFmtId="1" fontId="10" fillId="2" borderId="10" xfId="7" applyNumberFormat="1" applyFont="1" applyFill="1" applyBorder="1" applyAlignment="1">
      <alignment horizontal="center" vertical="center" wrapText="1"/>
    </xf>
    <xf numFmtId="0" fontId="10" fillId="0" borderId="11" xfId="8" applyFont="1" applyBorder="1" applyAlignment="1">
      <alignment horizontal="center" vertical="center" wrapText="1"/>
    </xf>
    <xf numFmtId="0" fontId="10" fillId="0" borderId="1" xfId="8" applyFont="1" applyBorder="1" applyAlignment="1">
      <alignment horizontal="center" vertical="center" wrapText="1"/>
    </xf>
    <xf numFmtId="0" fontId="10" fillId="0" borderId="12" xfId="8" applyFont="1" applyBorder="1" applyAlignment="1">
      <alignment horizontal="center" vertical="center" wrapText="1"/>
    </xf>
    <xf numFmtId="0" fontId="8" fillId="0" borderId="11" xfId="8" applyFont="1" applyBorder="1" applyAlignment="1">
      <alignment horizontal="center"/>
    </xf>
    <xf numFmtId="0" fontId="8" fillId="0" borderId="1" xfId="8" applyFont="1" applyBorder="1" applyAlignment="1">
      <alignment horizontal="center"/>
    </xf>
    <xf numFmtId="0" fontId="8" fillId="0" borderId="12" xfId="8" applyFont="1" applyBorder="1" applyAlignment="1">
      <alignment horizontal="center"/>
    </xf>
    <xf numFmtId="0" fontId="8" fillId="2" borderId="11" xfId="8" applyFont="1" applyFill="1" applyBorder="1" applyAlignment="1">
      <alignment horizontal="center" vertical="center" wrapText="1"/>
    </xf>
    <xf numFmtId="1" fontId="14" fillId="3" borderId="1" xfId="0" applyNumberFormat="1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2" fontId="14" fillId="3" borderId="1" xfId="9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" fontId="8" fillId="0" borderId="15" xfId="0" applyNumberFormat="1" applyFont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/>
    </xf>
    <xf numFmtId="0" fontId="11" fillId="0" borderId="7" xfId="0" applyFont="1" applyBorder="1"/>
    <xf numFmtId="1" fontId="10" fillId="2" borderId="6" xfId="10" applyNumberFormat="1" applyFont="1" applyFill="1" applyBorder="1" applyAlignment="1">
      <alignment horizontal="center" vertical="center" wrapText="1"/>
    </xf>
    <xf numFmtId="1" fontId="10" fillId="2" borderId="5" xfId="10" applyNumberFormat="1" applyFont="1" applyFill="1" applyBorder="1" applyAlignment="1">
      <alignment horizontal="center" vertical="center" wrapText="1"/>
    </xf>
    <xf numFmtId="1" fontId="10" fillId="2" borderId="4" xfId="10" applyNumberFormat="1" applyFont="1" applyFill="1" applyBorder="1" applyAlignment="1">
      <alignment horizontal="center" vertical="center" wrapText="1"/>
    </xf>
    <xf numFmtId="0" fontId="11" fillId="0" borderId="16" xfId="0" applyFont="1" applyBorder="1"/>
    <xf numFmtId="0" fontId="11" fillId="0" borderId="17" xfId="0" applyFont="1" applyBorder="1"/>
    <xf numFmtId="1" fontId="10" fillId="0" borderId="6" xfId="10" applyNumberFormat="1" applyFont="1" applyBorder="1" applyAlignment="1">
      <alignment horizontal="center" vertical="center" wrapText="1"/>
    </xf>
    <xf numFmtId="1" fontId="10" fillId="0" borderId="5" xfId="10" applyNumberFormat="1" applyFont="1" applyBorder="1" applyAlignment="1">
      <alignment horizontal="center" vertical="center" wrapText="1"/>
    </xf>
    <xf numFmtId="1" fontId="10" fillId="0" borderId="4" xfId="10" applyNumberFormat="1" applyFont="1" applyBorder="1" applyAlignment="1">
      <alignment horizontal="center" vertical="center" wrapText="1"/>
    </xf>
    <xf numFmtId="0" fontId="11" fillId="0" borderId="18" xfId="0" applyFont="1" applyBorder="1"/>
    <xf numFmtId="1" fontId="15" fillId="0" borderId="0" xfId="10" applyNumberFormat="1" applyFont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6" borderId="8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12" fillId="6" borderId="13" xfId="0" applyFont="1" applyFill="1" applyBorder="1" applyAlignment="1">
      <alignment horizontal="center" wrapText="1"/>
    </xf>
    <xf numFmtId="0" fontId="12" fillId="6" borderId="15" xfId="0" applyFont="1" applyFill="1" applyBorder="1" applyAlignment="1">
      <alignment horizontal="center" wrapText="1"/>
    </xf>
    <xf numFmtId="0" fontId="13" fillId="0" borderId="0" xfId="0" applyFont="1"/>
    <xf numFmtId="170" fontId="12" fillId="6" borderId="13" xfId="0" applyNumberFormat="1" applyFont="1" applyFill="1" applyBorder="1" applyAlignment="1">
      <alignment horizontal="center" vertical="center" wrapText="1"/>
    </xf>
    <xf numFmtId="170" fontId="12" fillId="6" borderId="15" xfId="0" applyNumberFormat="1" applyFont="1" applyFill="1" applyBorder="1" applyAlignment="1">
      <alignment horizontal="center" vertical="center" wrapText="1"/>
    </xf>
    <xf numFmtId="0" fontId="12" fillId="0" borderId="19" xfId="0" applyFont="1" applyBorder="1"/>
    <xf numFmtId="0" fontId="12" fillId="2" borderId="1" xfId="0" applyFont="1" applyFill="1" applyBorder="1" applyAlignment="1">
      <alignment horizontal="center"/>
    </xf>
    <xf numFmtId="0" fontId="12" fillId="6" borderId="0" xfId="0" applyFont="1" applyFill="1"/>
    <xf numFmtId="41" fontId="12" fillId="6" borderId="0" xfId="2" applyFont="1" applyFill="1" applyBorder="1" applyAlignment="1">
      <alignment horizontal="center"/>
    </xf>
    <xf numFmtId="0" fontId="13" fillId="6" borderId="0" xfId="0" applyFont="1" applyFill="1"/>
    <xf numFmtId="0" fontId="12" fillId="6" borderId="8" xfId="0" applyFont="1" applyFill="1" applyBorder="1" applyAlignment="1">
      <alignment horizontal="center" wrapText="1"/>
    </xf>
    <xf numFmtId="0" fontId="12" fillId="6" borderId="10" xfId="0" applyFont="1" applyFill="1" applyBorder="1" applyAlignment="1">
      <alignment horizontal="center" wrapText="1"/>
    </xf>
    <xf numFmtId="6" fontId="12" fillId="6" borderId="13" xfId="0" applyNumberFormat="1" applyFont="1" applyFill="1" applyBorder="1" applyAlignment="1">
      <alignment horizontal="center"/>
    </xf>
    <xf numFmtId="6" fontId="12" fillId="6" borderId="15" xfId="0" applyNumberFormat="1" applyFont="1" applyFill="1" applyBorder="1" applyAlignment="1">
      <alignment horizontal="center"/>
    </xf>
    <xf numFmtId="42" fontId="12" fillId="6" borderId="13" xfId="2" applyNumberFormat="1" applyFont="1" applyFill="1" applyBorder="1" applyAlignment="1">
      <alignment horizontal="center"/>
    </xf>
    <xf numFmtId="42" fontId="12" fillId="6" borderId="15" xfId="2" applyNumberFormat="1" applyFont="1" applyFill="1" applyBorder="1" applyAlignment="1">
      <alignment horizontal="center"/>
    </xf>
    <xf numFmtId="0" fontId="12" fillId="6" borderId="20" xfId="0" applyFont="1" applyFill="1" applyBorder="1" applyAlignment="1">
      <alignment horizontal="center"/>
    </xf>
    <xf numFmtId="0" fontId="12" fillId="6" borderId="21" xfId="0" applyFont="1" applyFill="1" applyBorder="1" applyAlignment="1">
      <alignment horizontal="center"/>
    </xf>
    <xf numFmtId="0" fontId="12" fillId="6" borderId="22" xfId="0" applyFont="1" applyFill="1" applyBorder="1" applyAlignment="1">
      <alignment horizontal="center"/>
    </xf>
    <xf numFmtId="0" fontId="12" fillId="6" borderId="1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/>
    </xf>
    <xf numFmtId="0" fontId="13" fillId="6" borderId="13" xfId="0" applyFont="1" applyFill="1" applyBorder="1" applyAlignment="1">
      <alignment horizontal="center" vertical="center"/>
    </xf>
    <xf numFmtId="0" fontId="13" fillId="6" borderId="23" xfId="0" applyFont="1" applyFill="1" applyBorder="1" applyAlignment="1">
      <alignment horizontal="left" vertical="center" wrapText="1"/>
    </xf>
    <xf numFmtId="0" fontId="13" fillId="6" borderId="24" xfId="0" applyFont="1" applyFill="1" applyBorder="1" applyAlignment="1">
      <alignment horizontal="left" vertical="center" wrapText="1"/>
    </xf>
    <xf numFmtId="3" fontId="13" fillId="6" borderId="14" xfId="0" applyNumberFormat="1" applyFont="1" applyFill="1" applyBorder="1" applyAlignment="1">
      <alignment vertical="center" wrapText="1"/>
    </xf>
    <xf numFmtId="1" fontId="13" fillId="6" borderId="15" xfId="0" applyNumberFormat="1" applyFont="1" applyFill="1" applyBorder="1" applyAlignment="1">
      <alignment horizontal="center" vertical="center" wrapText="1"/>
    </xf>
    <xf numFmtId="0" fontId="11" fillId="0" borderId="25" xfId="0" applyFont="1" applyBorder="1"/>
    <xf numFmtId="0" fontId="13" fillId="6" borderId="19" xfId="0" applyFont="1" applyFill="1" applyBorder="1" applyAlignment="1">
      <alignment horizontal="center" vertical="center"/>
    </xf>
    <xf numFmtId="0" fontId="13" fillId="6" borderId="19" xfId="0" applyFont="1" applyFill="1" applyBorder="1" applyAlignment="1">
      <alignment horizontal="left"/>
    </xf>
    <xf numFmtId="3" fontId="13" fillId="6" borderId="19" xfId="0" applyNumberFormat="1" applyFont="1" applyFill="1" applyBorder="1"/>
    <xf numFmtId="1" fontId="13" fillId="6" borderId="19" xfId="0" applyNumberFormat="1" applyFont="1" applyFill="1" applyBorder="1" applyAlignment="1">
      <alignment horizontal="center"/>
    </xf>
    <xf numFmtId="0" fontId="11" fillId="0" borderId="26" xfId="0" applyFont="1" applyBorder="1"/>
    <xf numFmtId="168" fontId="12" fillId="0" borderId="1" xfId="0" applyNumberFormat="1" applyFont="1" applyBorder="1"/>
    <xf numFmtId="0" fontId="12" fillId="0" borderId="6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8" fillId="3" borderId="12" xfId="5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justify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</cellXfs>
  <cellStyles count="11">
    <cellStyle name="Millares" xfId="1" builtinId="3"/>
    <cellStyle name="Millares [0]" xfId="2" builtinId="6"/>
    <cellStyle name="Millares 2" xfId="9" xr:uid="{703AFF94-A8EB-4108-9EF1-DE4769A7D471}"/>
    <cellStyle name="Moneda" xfId="3" builtinId="4"/>
    <cellStyle name="Normal" xfId="0" builtinId="0"/>
    <cellStyle name="Normal 2" xfId="6" xr:uid="{3C1F1D8F-D3D9-4B33-8BCB-5DF6CE64C72B}"/>
    <cellStyle name="Normal 2 10" xfId="8" xr:uid="{FA3F67A8-79F0-421D-844C-854B1C6B7F24}"/>
    <cellStyle name="Normal 3" xfId="10" xr:uid="{4789AF47-0B90-4B20-BDF2-DBDB802B633D}"/>
    <cellStyle name="Normal 3 2" xfId="7" xr:uid="{8AFE64FD-0686-4A02-9C38-8E2F33EF752D}"/>
    <cellStyle name="Normal_Slips Publicados_Condiciones Complementarias TRDM" xfId="5" xr:uid="{77D5B1AC-D9F7-46DB-8FD2-32FD8417AF36}"/>
    <cellStyle name="Normal_Slips técnicos VDD - IND" xfId="4" xr:uid="{F7BBB50C-CDBA-4106-B74E-99565B6BB0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D0D2F-C526-4D04-979C-9AEA90C646B7}">
  <dimension ref="A1:H17"/>
  <sheetViews>
    <sheetView showGridLines="0" zoomScaleNormal="100" workbookViewId="0">
      <selection activeCell="E8" sqref="E8"/>
    </sheetView>
  </sheetViews>
  <sheetFormatPr baseColWidth="10" defaultColWidth="11.42578125" defaultRowHeight="16.5" x14ac:dyDescent="0.25"/>
  <cols>
    <col min="1" max="1" width="23" style="1" customWidth="1"/>
    <col min="2" max="2" width="49.28515625" style="2" customWidth="1"/>
    <col min="3" max="3" width="23.140625" style="2" customWidth="1"/>
    <col min="4" max="4" width="9.28515625" style="1" bestFit="1" customWidth="1"/>
    <col min="5" max="5" width="20.5703125" style="1" customWidth="1"/>
    <col min="6" max="6" width="9.28515625" style="1" bestFit="1" customWidth="1"/>
    <col min="7" max="16384" width="11.42578125" style="1"/>
  </cols>
  <sheetData>
    <row r="1" spans="1:8" ht="49.5" customHeight="1" x14ac:dyDescent="0.25">
      <c r="A1" s="30" t="s">
        <v>30</v>
      </c>
      <c r="B1" s="30"/>
      <c r="C1" s="30"/>
      <c r="D1" s="30"/>
      <c r="E1" s="30"/>
      <c r="F1" s="30"/>
    </row>
    <row r="2" spans="1:8" s="6" customFormat="1" ht="37.5" customHeight="1" x14ac:dyDescent="0.25">
      <c r="A2" s="28" t="s">
        <v>20</v>
      </c>
      <c r="B2" s="28"/>
      <c r="C2" s="28"/>
      <c r="D2" s="28"/>
      <c r="E2" s="29" t="s">
        <v>19</v>
      </c>
      <c r="F2" s="29"/>
    </row>
    <row r="3" spans="1:8" s="6" customFormat="1" ht="34.5" customHeight="1" x14ac:dyDescent="0.25">
      <c r="A3" s="28" t="s">
        <v>18</v>
      </c>
      <c r="B3" s="28"/>
      <c r="C3" s="28"/>
      <c r="D3" s="28"/>
      <c r="E3" s="27" t="s">
        <v>17</v>
      </c>
      <c r="F3" s="27"/>
    </row>
    <row r="4" spans="1:8" s="11" customFormat="1" ht="18" x14ac:dyDescent="0.25">
      <c r="A4" s="26" t="s">
        <v>16</v>
      </c>
      <c r="B4" s="26"/>
      <c r="C4" s="26"/>
      <c r="D4" s="25" t="s">
        <v>14</v>
      </c>
      <c r="E4" s="24" t="s">
        <v>15</v>
      </c>
      <c r="F4" s="24" t="s">
        <v>14</v>
      </c>
      <c r="G4" s="13"/>
      <c r="H4" s="12"/>
    </row>
    <row r="5" spans="1:8" s="11" customFormat="1" ht="42" customHeight="1" x14ac:dyDescent="0.25">
      <c r="A5" s="22" t="s">
        <v>13</v>
      </c>
      <c r="B5" s="22"/>
      <c r="C5" s="22"/>
      <c r="D5" s="21">
        <v>40</v>
      </c>
      <c r="E5" s="20" t="s">
        <v>7</v>
      </c>
      <c r="F5" s="20">
        <v>0</v>
      </c>
      <c r="G5" s="13"/>
      <c r="H5" s="12"/>
    </row>
    <row r="6" spans="1:8" s="11" customFormat="1" ht="41.25" customHeight="1" x14ac:dyDescent="0.25">
      <c r="A6" s="23" t="s">
        <v>12</v>
      </c>
      <c r="B6" s="22"/>
      <c r="C6" s="22"/>
      <c r="D6" s="21">
        <v>40</v>
      </c>
      <c r="E6" s="20" t="s">
        <v>7</v>
      </c>
      <c r="F6" s="20">
        <v>0</v>
      </c>
      <c r="G6" s="13"/>
      <c r="H6" s="12"/>
    </row>
    <row r="7" spans="1:8" s="11" customFormat="1" ht="43.5" customHeight="1" x14ac:dyDescent="0.25">
      <c r="A7" s="23" t="s">
        <v>11</v>
      </c>
      <c r="B7" s="23"/>
      <c r="C7" s="23"/>
      <c r="D7" s="21">
        <v>20</v>
      </c>
      <c r="E7" s="20" t="s">
        <v>7</v>
      </c>
      <c r="F7" s="20">
        <v>0</v>
      </c>
      <c r="G7" s="13"/>
      <c r="H7" s="12"/>
    </row>
    <row r="8" spans="1:8" s="11" customFormat="1" ht="40.5" customHeight="1" x14ac:dyDescent="0.25">
      <c r="A8" s="23" t="s">
        <v>10</v>
      </c>
      <c r="B8" s="23"/>
      <c r="C8" s="23"/>
      <c r="D8" s="21">
        <v>20</v>
      </c>
      <c r="E8" s="20" t="s">
        <v>7</v>
      </c>
      <c r="F8" s="20">
        <v>0</v>
      </c>
      <c r="G8" s="13"/>
      <c r="H8" s="12"/>
    </row>
    <row r="9" spans="1:8" s="11" customFormat="1" ht="40.5" customHeight="1" x14ac:dyDescent="0.25">
      <c r="A9" s="23" t="s">
        <v>9</v>
      </c>
      <c r="B9" s="23"/>
      <c r="C9" s="23"/>
      <c r="D9" s="21">
        <v>20</v>
      </c>
      <c r="E9" s="20" t="s">
        <v>7</v>
      </c>
      <c r="F9" s="20">
        <v>0</v>
      </c>
      <c r="G9" s="13"/>
      <c r="H9" s="12"/>
    </row>
    <row r="10" spans="1:8" s="11" customFormat="1" ht="48.75" customHeight="1" x14ac:dyDescent="0.25">
      <c r="A10" s="23" t="s">
        <v>8</v>
      </c>
      <c r="B10" s="22"/>
      <c r="C10" s="22"/>
      <c r="D10" s="21">
        <v>60</v>
      </c>
      <c r="E10" s="20" t="s">
        <v>7</v>
      </c>
      <c r="F10" s="20">
        <v>0</v>
      </c>
      <c r="G10" s="13"/>
      <c r="H10" s="12"/>
    </row>
    <row r="11" spans="1:8" s="11" customFormat="1" x14ac:dyDescent="0.25">
      <c r="A11" s="19" t="s">
        <v>6</v>
      </c>
      <c r="B11" s="18"/>
      <c r="C11" s="17"/>
      <c r="D11" s="16">
        <f>SUM(D5:D10)</f>
        <v>200</v>
      </c>
      <c r="E11" s="15" t="s">
        <v>5</v>
      </c>
      <c r="F11" s="14">
        <f>SUM(F5:F10)</f>
        <v>0</v>
      </c>
      <c r="G11" s="13"/>
      <c r="H11" s="12"/>
    </row>
    <row r="12" spans="1:8" s="8" customFormat="1" x14ac:dyDescent="0.25">
      <c r="A12" s="4" t="s">
        <v>4</v>
      </c>
      <c r="B12" s="4"/>
      <c r="C12" s="4"/>
      <c r="D12" s="4"/>
      <c r="E12" s="4"/>
      <c r="F12" s="4"/>
    </row>
    <row r="13" spans="1:8" s="8" customFormat="1" ht="33" customHeight="1" x14ac:dyDescent="0.25">
      <c r="A13" s="10" t="s">
        <v>3</v>
      </c>
      <c r="B13" s="10"/>
      <c r="C13" s="10"/>
      <c r="D13" s="10"/>
      <c r="E13" s="9" t="s">
        <v>2</v>
      </c>
      <c r="F13" s="9"/>
    </row>
    <row r="15" spans="1:8" ht="33" customHeight="1" x14ac:dyDescent="0.25">
      <c r="A15" s="7"/>
      <c r="B15" s="7"/>
      <c r="C15" s="6"/>
      <c r="E15" s="5" t="str">
        <f>E3</f>
        <v>UT MAPFRE - SURA - PREVISORA - ESTADO - BBVA - AXA</v>
      </c>
      <c r="F15" s="5"/>
    </row>
    <row r="16" spans="1:8" ht="16.5" customHeight="1" x14ac:dyDescent="0.25">
      <c r="A16" s="4" t="s">
        <v>1</v>
      </c>
      <c r="B16" s="4"/>
      <c r="C16" s="4"/>
      <c r="D16" s="4"/>
      <c r="E16" s="3">
        <f>F11</f>
        <v>0</v>
      </c>
      <c r="F16" s="3"/>
    </row>
    <row r="17" spans="1:6" x14ac:dyDescent="0.25">
      <c r="A17" s="4" t="s">
        <v>0</v>
      </c>
      <c r="B17" s="4"/>
      <c r="C17" s="4"/>
      <c r="D17" s="4"/>
      <c r="E17" s="3">
        <f>E16</f>
        <v>0</v>
      </c>
      <c r="F17" s="3"/>
    </row>
  </sheetData>
  <mergeCells count="21">
    <mergeCell ref="A2:D2"/>
    <mergeCell ref="A3:D3"/>
    <mergeCell ref="A4:C4"/>
    <mergeCell ref="A5:C5"/>
    <mergeCell ref="A6:C6"/>
    <mergeCell ref="A7:C7"/>
    <mergeCell ref="A13:D13"/>
    <mergeCell ref="A10:C10"/>
    <mergeCell ref="A11:C11"/>
    <mergeCell ref="A8:C8"/>
    <mergeCell ref="A9:C9"/>
    <mergeCell ref="E16:F16"/>
    <mergeCell ref="E17:F17"/>
    <mergeCell ref="A1:F1"/>
    <mergeCell ref="A16:D16"/>
    <mergeCell ref="A17:D17"/>
    <mergeCell ref="A12:F12"/>
    <mergeCell ref="E13:F13"/>
    <mergeCell ref="E2:F2"/>
    <mergeCell ref="E3:F3"/>
    <mergeCell ref="E15:F1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B898A-7AE4-4292-AE8C-B175E783EB07}">
  <dimension ref="A1:E7"/>
  <sheetViews>
    <sheetView showGridLines="0" workbookViewId="0">
      <selection sqref="A1:E7"/>
    </sheetView>
  </sheetViews>
  <sheetFormatPr baseColWidth="10" defaultRowHeight="15" x14ac:dyDescent="0.25"/>
  <cols>
    <col min="1" max="1" width="41.7109375" customWidth="1"/>
    <col min="2" max="2" width="22.42578125" customWidth="1"/>
    <col min="3" max="3" width="7.42578125" bestFit="1" customWidth="1"/>
    <col min="4" max="4" width="8" bestFit="1" customWidth="1"/>
    <col min="5" max="5" width="14.7109375" customWidth="1"/>
  </cols>
  <sheetData>
    <row r="1" spans="1:5" ht="18" x14ac:dyDescent="0.25">
      <c r="A1" s="38" t="s">
        <v>31</v>
      </c>
      <c r="B1" s="39"/>
      <c r="C1" s="39"/>
      <c r="D1" s="39"/>
      <c r="E1" s="40"/>
    </row>
    <row r="2" spans="1:5" ht="18" x14ac:dyDescent="0.25">
      <c r="A2" s="41" t="s">
        <v>46</v>
      </c>
      <c r="B2" s="42"/>
      <c r="C2" s="42"/>
      <c r="D2" s="42"/>
      <c r="E2" s="43"/>
    </row>
    <row r="3" spans="1:5" ht="15.75" x14ac:dyDescent="0.25">
      <c r="A3" s="44" t="s">
        <v>32</v>
      </c>
      <c r="B3" s="45"/>
      <c r="C3" s="45"/>
      <c r="D3" s="45"/>
      <c r="E3" s="46"/>
    </row>
    <row r="4" spans="1:5" ht="34.5" customHeight="1" x14ac:dyDescent="0.25">
      <c r="A4" s="47" t="s">
        <v>22</v>
      </c>
      <c r="B4" s="27" t="s">
        <v>17</v>
      </c>
      <c r="C4" s="27"/>
      <c r="D4" s="48" t="s">
        <v>33</v>
      </c>
      <c r="E4" s="49" t="s">
        <v>34</v>
      </c>
    </row>
    <row r="5" spans="1:5" ht="25.5" x14ac:dyDescent="0.25">
      <c r="A5" s="47"/>
      <c r="B5" s="50" t="s">
        <v>35</v>
      </c>
      <c r="C5" s="51" t="s">
        <v>36</v>
      </c>
      <c r="D5" s="48">
        <v>190</v>
      </c>
      <c r="E5" s="49"/>
    </row>
    <row r="6" spans="1:5" ht="15.75" x14ac:dyDescent="0.25">
      <c r="A6" s="52" t="s">
        <v>37</v>
      </c>
      <c r="B6" s="53">
        <v>0</v>
      </c>
      <c r="C6" s="53">
        <v>190</v>
      </c>
      <c r="D6" s="54">
        <v>190</v>
      </c>
      <c r="E6" s="58">
        <f>C6*D6/$D$5</f>
        <v>190</v>
      </c>
    </row>
    <row r="7" spans="1:5" ht="16.5" thickBot="1" x14ac:dyDescent="0.3">
      <c r="A7" s="55" t="s">
        <v>5</v>
      </c>
      <c r="B7" s="56" t="s">
        <v>5</v>
      </c>
      <c r="C7" s="56"/>
      <c r="D7" s="56"/>
      <c r="E7" s="57">
        <f>SUM(E6:E6)</f>
        <v>190</v>
      </c>
    </row>
  </sheetData>
  <mergeCells count="7">
    <mergeCell ref="B7:D7"/>
    <mergeCell ref="A1:E1"/>
    <mergeCell ref="A2:E2"/>
    <mergeCell ref="A3:E3"/>
    <mergeCell ref="A4:A5"/>
    <mergeCell ref="B4:C4"/>
    <mergeCell ref="E4:E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5EE4D-A383-493A-A7E0-A73AA2208B8E}">
  <dimension ref="A1:L20"/>
  <sheetViews>
    <sheetView showGridLines="0" workbookViewId="0">
      <selection activeCell="C2" sqref="C2:G2"/>
    </sheetView>
  </sheetViews>
  <sheetFormatPr baseColWidth="10" defaultRowHeight="15" x14ac:dyDescent="0.25"/>
  <cols>
    <col min="1" max="1" width="7.7109375" bestFit="1" customWidth="1"/>
    <col min="2" max="2" width="3.7109375" customWidth="1"/>
    <col min="3" max="3" width="7.5703125" customWidth="1"/>
    <col min="4" max="4" width="17.140625" customWidth="1"/>
    <col min="5" max="5" width="14.5703125" customWidth="1"/>
    <col min="6" max="6" width="11.140625" bestFit="1" customWidth="1"/>
    <col min="7" max="7" width="12.85546875" bestFit="1" customWidth="1"/>
    <col min="8" max="8" width="3.7109375" customWidth="1"/>
    <col min="9" max="9" width="4.28515625" customWidth="1"/>
    <col min="10" max="10" width="13.85546875" bestFit="1" customWidth="1"/>
    <col min="11" max="11" width="12.85546875" bestFit="1" customWidth="1"/>
    <col min="12" max="12" width="13.85546875" bestFit="1" customWidth="1"/>
  </cols>
  <sheetData>
    <row r="1" spans="2:8" ht="18" x14ac:dyDescent="0.3">
      <c r="B1" s="59"/>
      <c r="C1" s="60" t="s">
        <v>31</v>
      </c>
      <c r="D1" s="61"/>
      <c r="E1" s="61"/>
      <c r="F1" s="61"/>
      <c r="G1" s="62"/>
      <c r="H1" s="63"/>
    </row>
    <row r="2" spans="2:8" ht="42.75" customHeight="1" x14ac:dyDescent="0.3">
      <c r="B2" s="64"/>
      <c r="C2" s="65" t="s">
        <v>47</v>
      </c>
      <c r="D2" s="66"/>
      <c r="E2" s="66"/>
      <c r="F2" s="66"/>
      <c r="G2" s="67"/>
      <c r="H2" s="68"/>
    </row>
    <row r="3" spans="2:8" ht="8.25" customHeight="1" thickBot="1" x14ac:dyDescent="0.35">
      <c r="B3" s="64"/>
      <c r="C3" s="69"/>
      <c r="D3" s="69"/>
      <c r="E3" s="69"/>
      <c r="F3" s="69"/>
      <c r="G3" s="69"/>
      <c r="H3" s="68"/>
    </row>
    <row r="4" spans="2:8" ht="29.25" customHeight="1" x14ac:dyDescent="0.3">
      <c r="B4" s="64"/>
      <c r="C4" s="70" t="s">
        <v>38</v>
      </c>
      <c r="D4" s="71"/>
      <c r="E4" s="72"/>
      <c r="F4" s="73" t="s">
        <v>39</v>
      </c>
      <c r="G4" s="74"/>
      <c r="H4" s="68"/>
    </row>
    <row r="5" spans="2:8" ht="17.25" thickBot="1" x14ac:dyDescent="0.35">
      <c r="B5" s="64"/>
      <c r="C5" s="75" t="s">
        <v>40</v>
      </c>
      <c r="D5" s="76"/>
      <c r="E5" s="77"/>
      <c r="F5" s="78">
        <v>4780.8900000000003</v>
      </c>
      <c r="G5" s="79"/>
      <c r="H5" s="68"/>
    </row>
    <row r="6" spans="2:8" ht="6" customHeight="1" x14ac:dyDescent="0.3">
      <c r="B6" s="64"/>
      <c r="C6" s="80"/>
      <c r="D6" s="80"/>
      <c r="E6" s="80"/>
      <c r="F6" s="80"/>
      <c r="G6" s="80"/>
      <c r="H6" s="68"/>
    </row>
    <row r="7" spans="2:8" ht="16.5" x14ac:dyDescent="0.3">
      <c r="B7" s="64"/>
      <c r="C7" s="81" t="s">
        <v>41</v>
      </c>
      <c r="D7" s="81"/>
      <c r="E7" s="81"/>
      <c r="F7" s="81"/>
      <c r="G7" s="81"/>
      <c r="H7" s="68"/>
    </row>
    <row r="8" spans="2:8" ht="3.75" customHeight="1" thickBot="1" x14ac:dyDescent="0.35">
      <c r="B8" s="64"/>
      <c r="C8" s="82"/>
      <c r="D8" s="83"/>
      <c r="E8" s="84"/>
      <c r="F8" s="84"/>
      <c r="G8" s="84"/>
      <c r="H8" s="68"/>
    </row>
    <row r="9" spans="2:8" ht="16.5" x14ac:dyDescent="0.3">
      <c r="B9" s="64"/>
      <c r="C9" s="70" t="s">
        <v>42</v>
      </c>
      <c r="D9" s="71"/>
      <c r="E9" s="82"/>
      <c r="F9" s="85" t="s">
        <v>40</v>
      </c>
      <c r="G9" s="86"/>
      <c r="H9" s="68"/>
    </row>
    <row r="10" spans="2:8" ht="17.25" thickBot="1" x14ac:dyDescent="0.35">
      <c r="B10" s="64"/>
      <c r="C10" s="87">
        <v>280779572</v>
      </c>
      <c r="D10" s="88"/>
      <c r="E10" s="82"/>
      <c r="F10" s="89">
        <f>F14</f>
        <v>280779572</v>
      </c>
      <c r="G10" s="90"/>
      <c r="H10" s="68"/>
    </row>
    <row r="11" spans="2:8" ht="5.25" customHeight="1" thickBot="1" x14ac:dyDescent="0.35">
      <c r="B11" s="64"/>
      <c r="C11" s="84"/>
      <c r="D11" s="84"/>
      <c r="E11" s="84"/>
      <c r="F11" s="84"/>
      <c r="G11" s="84"/>
      <c r="H11" s="68"/>
    </row>
    <row r="12" spans="2:8" ht="16.5" x14ac:dyDescent="0.3">
      <c r="B12" s="64"/>
      <c r="C12" s="91" t="s">
        <v>43</v>
      </c>
      <c r="D12" s="92"/>
      <c r="E12" s="92"/>
      <c r="F12" s="92"/>
      <c r="G12" s="93"/>
      <c r="H12" s="68"/>
    </row>
    <row r="13" spans="2:8" ht="16.5" x14ac:dyDescent="0.3">
      <c r="B13" s="64"/>
      <c r="C13" s="94" t="s">
        <v>44</v>
      </c>
      <c r="D13" s="95" t="s">
        <v>45</v>
      </c>
      <c r="E13" s="95"/>
      <c r="F13" s="96" t="s">
        <v>15</v>
      </c>
      <c r="G13" s="97" t="s">
        <v>14</v>
      </c>
      <c r="H13" s="68"/>
    </row>
    <row r="14" spans="2:8" ht="32.25" customHeight="1" thickBot="1" x14ac:dyDescent="0.35">
      <c r="B14" s="64"/>
      <c r="C14" s="98">
        <v>1</v>
      </c>
      <c r="D14" s="99" t="s">
        <v>17</v>
      </c>
      <c r="E14" s="100"/>
      <c r="F14" s="101">
        <f>L19</f>
        <v>280779572</v>
      </c>
      <c r="G14" s="102">
        <v>400</v>
      </c>
      <c r="H14" s="68"/>
    </row>
    <row r="15" spans="2:8" ht="16.5" x14ac:dyDescent="0.3">
      <c r="B15" s="103"/>
      <c r="C15" s="104"/>
      <c r="D15" s="105"/>
      <c r="E15" s="105"/>
      <c r="F15" s="106"/>
      <c r="G15" s="107"/>
      <c r="H15" s="108"/>
    </row>
    <row r="18" spans="1:12" ht="31.5" x14ac:dyDescent="0.25">
      <c r="A18" s="31" t="s">
        <v>21</v>
      </c>
      <c r="B18" s="32" t="s">
        <v>22</v>
      </c>
      <c r="C18" s="32"/>
      <c r="D18" s="32"/>
      <c r="E18" s="32"/>
      <c r="F18" s="32"/>
      <c r="G18" s="33" t="s">
        <v>23</v>
      </c>
      <c r="H18" s="32" t="s">
        <v>24</v>
      </c>
      <c r="I18" s="32"/>
      <c r="J18" s="33" t="s">
        <v>25</v>
      </c>
      <c r="K18" s="33" t="s">
        <v>26</v>
      </c>
      <c r="L18" s="33" t="s">
        <v>27</v>
      </c>
    </row>
    <row r="19" spans="1:12" ht="15.75" x14ac:dyDescent="0.25">
      <c r="A19" s="36">
        <v>3</v>
      </c>
      <c r="B19" s="34" t="s">
        <v>28</v>
      </c>
      <c r="C19" s="34"/>
      <c r="D19" s="34"/>
      <c r="E19" s="34"/>
      <c r="F19" s="34"/>
      <c r="G19" s="35">
        <v>2745000000</v>
      </c>
      <c r="H19" s="113" t="s">
        <v>29</v>
      </c>
      <c r="I19" s="114"/>
      <c r="J19" s="37">
        <v>235949220</v>
      </c>
      <c r="K19" s="37">
        <v>44830352</v>
      </c>
      <c r="L19" s="37">
        <v>280779572</v>
      </c>
    </row>
    <row r="20" spans="1:12" ht="15.75" x14ac:dyDescent="0.25">
      <c r="A20" s="110" t="s">
        <v>5</v>
      </c>
      <c r="B20" s="111"/>
      <c r="C20" s="111"/>
      <c r="D20" s="111"/>
      <c r="E20" s="111"/>
      <c r="F20" s="111"/>
      <c r="G20" s="111"/>
      <c r="H20" s="111"/>
      <c r="I20" s="112"/>
      <c r="J20" s="109">
        <f>J19</f>
        <v>235949220</v>
      </c>
      <c r="K20" s="109">
        <f t="shared" ref="K20:L20" si="0">K19</f>
        <v>44830352</v>
      </c>
      <c r="L20" s="109">
        <f t="shared" si="0"/>
        <v>280779572</v>
      </c>
    </row>
  </sheetData>
  <mergeCells count="19">
    <mergeCell ref="C12:G12"/>
    <mergeCell ref="D13:E13"/>
    <mergeCell ref="D14:E14"/>
    <mergeCell ref="B18:F18"/>
    <mergeCell ref="B19:F19"/>
    <mergeCell ref="A20:I20"/>
    <mergeCell ref="H19:I19"/>
    <mergeCell ref="C5:D5"/>
    <mergeCell ref="F5:G5"/>
    <mergeCell ref="C7:G7"/>
    <mergeCell ref="C9:D9"/>
    <mergeCell ref="F9:G9"/>
    <mergeCell ref="C10:D10"/>
    <mergeCell ref="F10:G10"/>
    <mergeCell ref="C4:D4"/>
    <mergeCell ref="F4:G4"/>
    <mergeCell ref="C1:G1"/>
    <mergeCell ref="C2:G2"/>
    <mergeCell ref="H18:I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EE8EF-1A7E-4B10-9EEF-D0F356D8414F}">
  <dimension ref="B1:D9"/>
  <sheetViews>
    <sheetView showGridLines="0" tabSelected="1" workbookViewId="0">
      <selection activeCell="G3" sqref="G3"/>
    </sheetView>
  </sheetViews>
  <sheetFormatPr baseColWidth="10" defaultRowHeight="15" x14ac:dyDescent="0.25"/>
  <cols>
    <col min="2" max="2" width="56.7109375" customWidth="1"/>
    <col min="3" max="3" width="9.5703125" bestFit="1" customWidth="1"/>
    <col min="4" max="4" width="24.28515625" customWidth="1"/>
  </cols>
  <sheetData>
    <row r="1" spans="2:4" ht="48" customHeight="1" x14ac:dyDescent="0.25">
      <c r="B1" s="115" t="s">
        <v>55</v>
      </c>
      <c r="C1" s="116"/>
      <c r="D1" s="117"/>
    </row>
    <row r="2" spans="2:4" ht="47.25" x14ac:dyDescent="0.25">
      <c r="B2" s="118" t="s">
        <v>48</v>
      </c>
      <c r="C2" s="33" t="s">
        <v>14</v>
      </c>
      <c r="D2" s="119" t="s">
        <v>17</v>
      </c>
    </row>
    <row r="3" spans="2:4" ht="15.75" x14ac:dyDescent="0.25">
      <c r="B3" s="120" t="s">
        <v>49</v>
      </c>
      <c r="C3" s="121">
        <v>400</v>
      </c>
      <c r="D3" s="122">
        <v>400</v>
      </c>
    </row>
    <row r="4" spans="2:4" ht="47.25" x14ac:dyDescent="0.25">
      <c r="B4" s="123" t="s">
        <v>50</v>
      </c>
      <c r="C4" s="121">
        <v>200</v>
      </c>
      <c r="D4" s="122">
        <v>0</v>
      </c>
    </row>
    <row r="5" spans="2:4" ht="15.75" x14ac:dyDescent="0.25">
      <c r="B5" s="123" t="s">
        <v>51</v>
      </c>
      <c r="C5" s="121">
        <v>100</v>
      </c>
      <c r="D5" s="122">
        <v>0</v>
      </c>
    </row>
    <row r="6" spans="2:4" ht="47.25" x14ac:dyDescent="0.25">
      <c r="B6" s="123" t="s">
        <v>52</v>
      </c>
      <c r="C6" s="121">
        <v>190</v>
      </c>
      <c r="D6" s="122">
        <v>190</v>
      </c>
    </row>
    <row r="7" spans="2:4" ht="31.5" x14ac:dyDescent="0.25">
      <c r="B7" s="123" t="s">
        <v>53</v>
      </c>
      <c r="C7" s="121">
        <v>100</v>
      </c>
      <c r="D7" s="122">
        <v>100</v>
      </c>
    </row>
    <row r="8" spans="2:4" ht="31.5" x14ac:dyDescent="0.25">
      <c r="B8" s="123" t="s">
        <v>54</v>
      </c>
      <c r="C8" s="121">
        <v>10</v>
      </c>
      <c r="D8" s="122">
        <v>0</v>
      </c>
    </row>
    <row r="9" spans="2:4" ht="16.5" thickBot="1" x14ac:dyDescent="0.3">
      <c r="B9" s="124" t="s">
        <v>5</v>
      </c>
      <c r="C9" s="125">
        <f>SUM(C3:C8)</f>
        <v>1000</v>
      </c>
      <c r="D9" s="126">
        <f>SUM(D3:D8)</f>
        <v>690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RCSP</vt:lpstr>
      <vt:lpstr>PAGO INDEMINIZACION</vt:lpstr>
      <vt:lpstr>FACTOR ECONOMICO</vt:lpstr>
      <vt:lpstr>CONSOLIDADO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Arturo Bejarano Sema</dc:creator>
  <cp:lastModifiedBy>Carlos Arturo Bejarano Sema</cp:lastModifiedBy>
  <dcterms:created xsi:type="dcterms:W3CDTF">2023-03-04T04:09:32Z</dcterms:created>
  <dcterms:modified xsi:type="dcterms:W3CDTF">2023-03-04T05:26:54Z</dcterms:modified>
</cp:coreProperties>
</file>