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URIDICA 2022\INVITACION 031 DE 2022 COMPRA MATERIAL POP PLASTICO\"/>
    </mc:Choice>
  </mc:AlternateContent>
  <bookViews>
    <workbookView xWindow="0" yWindow="0" windowWidth="28800" windowHeight="12030"/>
  </bookViews>
  <sheets>
    <sheet name="EVALUACION JURIDICA" sheetId="1" r:id="rId1"/>
    <sheet name="EVALUACION TECNICA " sheetId="47" r:id="rId2"/>
    <sheet name="EVALUACION DE EXPERIENCIA" sheetId="48" r:id="rId3"/>
    <sheet name="DOCUMENTOS" sheetId="49" r:id="rId4"/>
    <sheet name="EVALUACION INDICES FINANCIEROS" sheetId="50" r:id="rId5"/>
    <sheet name="INDICADORES" sheetId="51" r:id="rId6"/>
    <sheet name="RESULTADO" sheetId="52"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51" l="1"/>
  <c r="D5" i="51"/>
  <c r="C7" i="51"/>
  <c r="C8" i="51"/>
  <c r="C9" i="51"/>
  <c r="B2" i="50"/>
  <c r="B2" i="51" s="1"/>
  <c r="B3" i="50"/>
  <c r="B14" i="50"/>
  <c r="E16" i="50"/>
  <c r="D7" i="51" s="1"/>
  <c r="E19" i="50"/>
  <c r="D8" i="51" s="1"/>
  <c r="E21" i="50"/>
  <c r="D9" i="51" s="1"/>
</calcChain>
</file>

<file path=xl/sharedStrings.xml><?xml version="1.0" encoding="utf-8"?>
<sst xmlns="http://schemas.openxmlformats.org/spreadsheetml/2006/main" count="186" uniqueCount="123">
  <si>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</si>
  <si>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</si>
  <si>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</si>
  <si>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</si>
  <si>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</si>
  <si>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</si>
  <si>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</si>
  <si>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</si>
  <si>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</si>
  <si>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</si>
  <si>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</si>
  <si>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</si>
  <si>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</si>
  <si>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</si>
  <si>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</si>
  <si>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</si>
  <si>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</si>
  <si>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</si>
  <si>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</si>
  <si>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</si>
  <si>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GARANTÍA DE SERIEDAD DE LA OFERTA</t>
  </si>
  <si>
    <t>CONSORCIO O UNIÓN TEMPORAL</t>
  </si>
  <si>
    <t xml:space="preserve">PERSONAS NATURALES </t>
  </si>
  <si>
    <t>PERSONAS JURÍDICAS NACIONALES O EXTRANJERAS CON DOMICILIO O SUCURSAL EN COLOMBIA</t>
  </si>
  <si>
    <t xml:space="preserve">CARTA DE PRESENTACIÓN DE LA OFERTA </t>
  </si>
  <si>
    <t>2.1 DOCUMENTOS DE CONTENIDO JURÍDICO.</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</si>
  <si>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</si>
  <si>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</si>
  <si>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</si>
  <si>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EVALUACION ECONOMICA</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</si>
  <si>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</si>
  <si>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</si>
  <si>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</si>
  <si>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CERTIFICACIÓN EXPEDIDA POR LA CONTRALORÍA GENERAL DE LA REPÚBLICA</t>
  </si>
  <si>
    <t>El OFERENTE, podrá presentar certificación expedida por la Contraloría General de la República, en la cual conste que el oferente y el Representante Legal de la firma o firmas no se encuentran reportados en el Boletín de Responsables Fiscales.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oferentes no se encuentren reportados en el Boletín de Responsables Fiscales que expide la Contraloría General de la República</t>
  </si>
  <si>
    <t xml:space="preserve">EXPERIENCIA  </t>
  </si>
  <si>
    <t>NIT</t>
  </si>
  <si>
    <t>EVALUACION DOCUMENTOS</t>
  </si>
  <si>
    <t>Activo Total</t>
  </si>
  <si>
    <t xml:space="preserve">CUMPLE </t>
  </si>
  <si>
    <t>Pasivo Total</t>
  </si>
  <si>
    <t>NIVEL DE ENDEUDAMIENTO</t>
  </si>
  <si>
    <t xml:space="preserve">Activo corriente - Pasivo Corriente </t>
  </si>
  <si>
    <t xml:space="preserve">CAPITAL DE TRABAJO </t>
  </si>
  <si>
    <t>Pasivo corriente</t>
  </si>
  <si>
    <t>LIQUIDEZ</t>
  </si>
  <si>
    <t>Activo corriente</t>
  </si>
  <si>
    <t>En Col $</t>
  </si>
  <si>
    <t>(PT/AT) * 100</t>
  </si>
  <si>
    <t>AC-PC</t>
  </si>
  <si>
    <t>AC/PC</t>
  </si>
  <si>
    <t>SOLICITADOS</t>
  </si>
  <si>
    <t>INDICADORES FINANCIEROS</t>
  </si>
  <si>
    <t>FOLIO 21</t>
  </si>
  <si>
    <r>
      <t xml:space="preserve">Si EL OFERENTE presenta propuesta en Consorcio o Unión Temporal, de conformidad con lo señalado en el artículo 7o. de la Ley 80 de 1993, deberá diligenciar debidamente los </t>
    </r>
    <r>
      <rPr>
        <b/>
        <sz val="8"/>
        <color theme="1"/>
        <rFont val="Calibri"/>
        <family val="2"/>
        <scheme val="minor"/>
      </rPr>
      <t>Formularios 2 o 3</t>
    </r>
    <r>
      <rPr>
        <sz val="8"/>
        <color theme="1"/>
        <rFont val="Calibri"/>
        <family val="2"/>
        <scheme val="minor"/>
      </rPr>
      <t xml:space="preserve"> de las presentes condiciones de contratación, especificando: </t>
    </r>
  </si>
  <si>
    <t>Vo.Bo. SANDRA MILENA CUBILLOS GONZALEZ</t>
  </si>
  <si>
    <t>Jefe Oficina  Asesora de Juridica y Contratacion</t>
  </si>
  <si>
    <t>EVALUACION FINANCIERA</t>
  </si>
  <si>
    <t>6. Certificado de Antecedentes Disciplinarios vigente del contador y del revisor fiscal, expedido por la junta central de contadores con vigencia no superior a tres meses.</t>
  </si>
  <si>
    <t>5. Dictamen del revisor fiscal sobre los estados financieros.</t>
  </si>
  <si>
    <t>4. Notas a los estados financieros.</t>
  </si>
  <si>
    <t>3. Certificación de los estados financieros, por el contador público y el representante legal en los términos de la Ley 222 de 1995.</t>
  </si>
  <si>
    <t xml:space="preserve"> DOCUMENTOS SOLICITADOS </t>
  </si>
  <si>
    <t xml:space="preserve">NOMBRE </t>
  </si>
  <si>
    <t xml:space="preserve">7. Declaración de renta del año 2021       </t>
  </si>
  <si>
    <t>&gt; = 1.5</t>
  </si>
  <si>
    <t>INVITACION ABIERTA No. 031 DE 2022</t>
  </si>
  <si>
    <t>MERCICO S.A.S.</t>
  </si>
  <si>
    <t>FOLIO 1-2</t>
  </si>
  <si>
    <t>FOLIO  6</t>
  </si>
  <si>
    <t>FOLIO 3-5</t>
  </si>
  <si>
    <t>FOLIO 7-8</t>
  </si>
  <si>
    <t>FOLIO 10-11</t>
  </si>
  <si>
    <t>FOLIO 12</t>
  </si>
  <si>
    <t>FOLIO 13-18</t>
  </si>
  <si>
    <t>NO APORTA</t>
  </si>
  <si>
    <t xml:space="preserve"> CUMPLE (SOLO SE APORTO EL CERTIFICADO DEL R. L. (FOLIO 9), FALTA EL DE LA PERSONA JURIDICA MERCICO S.A.S.)</t>
  </si>
  <si>
    <t>• Producto: Copa Shots (Lisa).
• Color Natural y/o en colores surtido (Masterbatch).
• Logo escogido por ELC.
• Materia Prima: Poliestireno Cristal.
• Capacidad: 2 Onzas.
• Peso: 8mm.
• Cantidad: 80.000 copas.
CARACTERISTICAS DIMENSIONALES
• Diámetro:
o 35mm
• Altura:
o 90mm</t>
  </si>
  <si>
    <t>Copa Shots (Lisa).</t>
  </si>
  <si>
    <t>PRODUCTO: STAND CELULAR CON HEXAGONO Descripción: Producto fabricado en resina polipropileno.
Usos y Aplicaciones: Producto especial para soporte de celular con fines publicitarios y/o promocionales
Resina(s) utilizadas: Polipropileno copolímero
Colorante(s) utilizados: Masterbatch
(AT) Altura Total (mm): 109,5±2%
(AN) Ancho (mm) : 77,7±2%
(LA) Largo (mm) : 85,3± 2%
(P) Peso (g): 30,3± 2%</t>
  </si>
  <si>
    <t xml:space="preserve">STAND CELULAR CON HEXAGONO </t>
  </si>
  <si>
    <t>PRODUCTO: CUERPO COOLER SUPER PACK
Descripción: Producto fabricado en resina de polipropileno FDA que se puede inyectar en varios tonoUsos y Aplicaciones: Cooler plástico ideal para contener la temperatura de productos fríos
Resina(s) utilizadas: Polipropileno copolímero
Colorante(s) utilizados: Masterbatch         (AT) Altura Total (mm): 198 ± 2%
(LA) Largo (mm): 235 ± 2%
(AN) Ancho (mm): 315 ± 2%
(P) Peso (g): 371 ± 2%</t>
  </si>
  <si>
    <t xml:space="preserve"> CUERPO COOLER SUPER PACK</t>
  </si>
  <si>
    <t>PRODUCTO: HIELERA DELUXE   PREMIUM
Descripción. Producto fabricado en resina polipropileno copolímero.
Usos y Aplicaciones: Producto elaborado con fines promocionales
Resina(s) utilizadas: Polipropileno copolímero
Colorante(s) utilizados: Masterbatch
(AT) Altura Total (mm): 21,5± 2% (AN) Ancho (mm) : 20,5± 2% LA) Largo (mm): 30± 2%
P) Peso (g): 540 ± 1%</t>
  </si>
  <si>
    <t>HIELERA DELUXE   PREMIUM</t>
  </si>
  <si>
    <t xml:space="preserve"> PRODUCTO: BOTILO CARAMAÑOLA  550 ML
 Descripción: Producto diseñado con resina de polipropileno FDA
Usos y Aplicaciones: Producto diseñado para contener bebidas
Resina(s) utilizadas: Polipropileno copolímero
Colorante(s) utilizados: Masterbatch
(AT) Altura Total (mm): 167 ± 2%
(DE) Diámetro Ext. (mm): 72 ± 2%
(P) Peso (g): 41 ± 2%
(C) Capacidad (ml): 600 ± 2%</t>
  </si>
  <si>
    <t>BOTILO CARAMAÑOLA  550 M</t>
  </si>
  <si>
    <t>PRODUCTO: BOTILO 350
Descripción: Producto fabricado en resina polipropileno decorado con manga strech según diseño aprobado por el cliente.
Usos y Aplicaciones: Producto especial para contener líquido, ideal para promociones y fines publicitarios
Resina(s) utilizadas: Polipropileno copolímero
Colorante(s) utilizados: Masterbatch
(AT) Altura Total (mm): 200,8±2%
(DE) Diámetro Ext. (mm): 63±2%
(P) Peso (g): 42± 2%.</t>
  </si>
  <si>
    <t>BOTILO 350</t>
  </si>
  <si>
    <t>NA</t>
  </si>
  <si>
    <t>PRODUCTO: BANDEJA PRIMIUM
Descripción: Bandeja elaborada en PS alto impacto con decorado a full color en todo el fondo de la bandeja mediante el sistema de in mold.
Usos y Aplicaciones: Producto elaborado con fines promocionales.
Resina(s) utilizadas: Poliestireno Alto Impacto
Colorante(s) utilizados: Masterbatch
(AT) Altura Total (mm): 3,1± 2%
(DE) Diámetro Ext. (mm):  36,5± 2%
(LA) Largo (mm): 420 ± 2%
(P) Peso (g): 380 ± 1%</t>
  </si>
  <si>
    <t xml:space="preserve"> BANDEJA PRIMIUM</t>
  </si>
  <si>
    <t>PRODUCTO: BANDEJA DOBLE FUNCION
Descripción: "Bandeja fabricada en PS de alto impacto.
Decorado: en todo el contorno de la bandeja por los laterales, fondo externo y fondo interno decorados a full color mediante el sistema de in mold.
Usos y Aplicaciones: Producto elaborado con fines promocionales y publicitarios.
Resina(s) utilizadas: Poliestireno Alto Impacto
Colorante(s) utilizados: Masterbatch
(AT) Altura Total (mm) : 50±2%
(DE) Diámetro Ext. (mm): 330±2%
(P) Peso (g): 400± 2%</t>
  </si>
  <si>
    <t>BANDEJA DOBLE FUNCION</t>
  </si>
  <si>
    <t>PRODUCTO: HIELERA TRADICIONAL
Descripción: Hielera elaborada en Ps alto impacto.
Decorado: en todo el contorno de la hielera en calidad fotográfica mediante el sistema de heat transfer a full color.
Usos y Aplicaciones: Producto elaborado con fines promocionales.
Resina(s) utilizadas: Ps alto impacto
Colorante(s) utilizados: Polvo
(AT) Altura Total (mm): 225± 2%
(DE) Diámetro Ext. (mm): 215 ± 2%
(LA) Largo (mm): 275 ± 2%
(P) Peso (g): 1340 ± 1%</t>
  </si>
  <si>
    <t xml:space="preserve"> HIELERA TRADICIONAL</t>
  </si>
  <si>
    <t>PRODUCTO: BOTILITO LITRO
Descripción: Botilito elaborado en P.P certificado FDA con tapa portable tipo manos libres para fácil uso.
Incluye 2 oring en tapa y contra tapa para mejor hermeticidad.
Impresión en calidad fotográfica mediante el sistema de heat transfer a full color.
Usos y Aplicaciones: Producto hermetico, elaborado con tapa y subtapa para ventas promocionales.
Resina(s) utilizadas: P.P
(AN) Ancho (mm): 80 ± 2%
Colorante(s) utilizados: Masterbatch
(AT) Altura Total (mm): 315 ± 2%
(LA) Largo (mm): 80 ± 2%
(P) Peso (g): 95 ± 2%</t>
  </si>
  <si>
    <t>BOTILITO LITRO</t>
  </si>
  <si>
    <t>ESPECIFICACIONES TECNICAS</t>
  </si>
  <si>
    <t>DESCRIPCION</t>
  </si>
  <si>
    <t xml:space="preserve">REF </t>
  </si>
  <si>
    <t>INVITACION ABIERTA No. 031 de 2022</t>
  </si>
  <si>
    <t xml:space="preserve">RESULTADO </t>
  </si>
  <si>
    <t xml:space="preserve">Se evidencia que La Experiencia requerida  como indica la Invitacion Abierta No 31 de 2022 el contratista no adjunta el formulario No 06 Adjunta Certificacion de Koba Colombia, CIMCA, y Coopidrogas  donde se certifican experiencia de hasta 20 años con alianzas comerciales.
</t>
  </si>
  <si>
    <t>OBSERVACIONES</t>
  </si>
  <si>
    <t>EVALUACION EXPERIENCIA INVITACIÓN ABIERTA No. 031 DE 2022</t>
  </si>
  <si>
    <t xml:space="preserve">2. Estados de Resultados con corte no anterior al 31 de diciembre de 2021 </t>
  </si>
  <si>
    <t xml:space="preserve">1. Balance General con corte no anterior al 31 de diciembre de 2021 </t>
  </si>
  <si>
    <t>860.531.849 - 4</t>
  </si>
  <si>
    <t>MERCICO SAS</t>
  </si>
  <si>
    <t>INVITACIÓN ABIERTA No 031 DE 2022</t>
  </si>
  <si>
    <t>17.848.370.826  - 11.360.711.797</t>
  </si>
  <si>
    <t>&lt;= 75%</t>
  </si>
  <si>
    <t>&gt; =  al 50% del  P.O</t>
  </si>
  <si>
    <t>PRESUPUESTO OFICIAL:  $285.520.000</t>
  </si>
  <si>
    <t>SOLICITADOS
PRESUPUESTO OFICIAL:  $ 285.520.000</t>
  </si>
  <si>
    <r>
      <t>Los OFERENTES deberán acreditar experiencia específica en mínimo tres (3) contratos en SUMINISTRO DE MATERIAL PUBLICITARIO (MERCHANDISING), Las mismas en cuantía deben sumar de forma conjunta igual al valor total igual o superior a dos veces el presupuesto oficial para la presente Invitación.
En el caso de propuestas presentadas por consorcios o uniones temporales, deben acreditar las 3 experiencias específicas de forma conjunta, cuyo objeto se relacione con el SUMINISTRO DE MATERIAL PUBLICITARIO (MERCHANDISING), Las mismas en cuantía deben sumar de forma conjunta igual al valor total igual o superior a dos veces el presupuesto oficial para la presente Invitación.
La certificación o documento aportado deberá tener como mínimo la siguiente información que permita identificar los criterios necesarios para evaluar la idoneidad, así como llamar a verificar:  
1. Nombre o razón social del contratante, dirección y teléfono.
2. Nombre o razón social del contratista.
3. Número del contrato. (Si aplica).
4. Objeto del contrato.
5. Fecha de inicio y terminación (día, mes y año).
6. Indicación de cumplimiento y calidad a satisfacción.
7. Valor del contrato (incluyendo adiciones en valor).
8. Nombre, firma y cargo de quien expide la certificación.</t>
    </r>
    <r>
      <rPr>
        <sz val="8"/>
        <color rgb="FFFF0000"/>
        <rFont val="Arial"/>
        <family val="2"/>
      </rPr>
      <t xml:space="preserve"> </t>
    </r>
    <r>
      <rPr>
        <sz val="8"/>
        <rFont val="Arial"/>
        <family val="2"/>
      </rPr>
      <t xml:space="preserve">                                                                                                              </t>
    </r>
  </si>
  <si>
    <t>SUMINISTRO DE MATERIAL PUBLICITARIO (MERCHANDISING) CON LOS LOGOTIPOS DE LAS MARCAS DE LA EMPRESA DE LICORES DE CUNDINAMARCA PARA IMPULSAR EL RECONOCIMIENTO DE LAS MISMAS</t>
  </si>
  <si>
    <t>Vo.Bo. LEONARDO ANDRES RODRIGUEZ SUAREZ</t>
  </si>
  <si>
    <t>Vo.Bo. RUTH MARINA NOVOA HERRERA</t>
  </si>
  <si>
    <t>Subgerente Financiera</t>
  </si>
  <si>
    <t>Subgerente Comercial (E)</t>
  </si>
  <si>
    <t>SUBSANO,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</si>
</sst>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44" formatCode="_-&quot;$&quot;\ * #,##0.00_-;\-&quot;$&quot;\ * #,##0.00_-;_-&quot;$&quot;\ * &quot;-&quot;??_-;_-@_-"/>
    <numFmt numFmtId="164" formatCode="_(&quot;$&quot;\ * #,##0.00_);_(&quot;$&quot;\ * \(#,##0.00\);_(&quot;$&quot;\ * &quot;-&quot;??_);_(@_)"/>
    <numFmt numFmtId="165" formatCode="_(* #,##0.00_);_(* \(#,##0.00\);_(* &quot;-&quot;??_);_(@_)"/>
    <numFmt numFmtId="166" formatCode="_-&quot;$&quot;* #,##0_-;\-&quot;$&quot;* #,##0_-;_-&quot;$&quot;* &quot;-&quot;_-;_-@_-"/>
    <numFmt numFmtId="167" formatCode="_-&quot;$&quot;\ * #,##0_-;\-&quot;$&quot;\ * #,##0_-;_-&quot;$&quot;\ * &quot;-&quot;??_-;_-@_-"/>
    <numFmt numFmtId="168" formatCode="0.0%"/>
    <numFmt numFmtId="169" formatCode="_(* #,##0_);_(* \(#,##0\);_(* &quot;-&quot;??_);_(@_)"/>
    <numFmt numFmtId="170" formatCode="_(&quot;$&quot;\ * #,##0_);_(&quot;$&quot;\ * \(#,##0\);_(&quot;$&quot;\ * &quot;-&quot;??_);_(@_)"/>
    <numFmt numFmtId="171" formatCode="#,##0.00;[Red]#,##0.00"/>
  </numFmts>
  <fonts count="35"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8"/>
      <color theme="1"/>
      <name val="Calibri"/>
      <family val="2"/>
      <scheme val="minor"/>
    </font>
    <font>
      <sz val="11"/>
      <color theme="1"/>
      <name val="Calibri"/>
      <family val="2"/>
      <scheme val="minor"/>
    </font>
    <font>
      <sz val="10"/>
      <name val="Arial"/>
      <family val="2"/>
    </font>
    <font>
      <b/>
      <sz val="8"/>
      <color rgb="FF000000"/>
      <name val="Arial"/>
      <family val="2"/>
    </font>
    <font>
      <b/>
      <sz val="10"/>
      <name val="Arial"/>
      <family val="2"/>
    </font>
    <font>
      <b/>
      <sz val="9"/>
      <color theme="1"/>
      <name val="Arial"/>
      <family val="2"/>
    </font>
    <font>
      <sz val="9"/>
      <name val="Arial"/>
      <family val="2"/>
    </font>
    <font>
      <b/>
      <sz val="9"/>
      <name val="Arial"/>
      <family val="2"/>
    </font>
    <font>
      <sz val="9"/>
      <color theme="1"/>
      <name val="Arial"/>
      <family val="2"/>
    </font>
    <font>
      <b/>
      <sz val="11"/>
      <color theme="1"/>
      <name val="Calibri"/>
      <family val="2"/>
      <scheme val="minor"/>
    </font>
    <font>
      <sz val="10"/>
      <color theme="1"/>
      <name val="Calibri"/>
      <family val="2"/>
      <scheme val="minor"/>
    </font>
    <font>
      <b/>
      <sz val="14"/>
      <color theme="1"/>
      <name val="Calibri"/>
      <family val="2"/>
      <scheme val="minor"/>
    </font>
    <font>
      <b/>
      <sz val="10"/>
      <color theme="1"/>
      <name val="Arial"/>
      <family val="2"/>
    </font>
    <font>
      <sz val="10"/>
      <color theme="1"/>
      <name val="Arial"/>
      <family val="2"/>
    </font>
    <font>
      <sz val="9"/>
      <color theme="1"/>
      <name val="Calibri"/>
      <family val="2"/>
      <scheme val="minor"/>
    </font>
    <font>
      <b/>
      <sz val="9"/>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8"/>
      <name val="Calibri"/>
      <family val="2"/>
      <scheme val="minor"/>
    </font>
    <font>
      <sz val="8"/>
      <name val="Calibri"/>
      <family val="2"/>
      <scheme val="minor"/>
    </font>
    <font>
      <b/>
      <sz val="10"/>
      <color rgb="FFFF0000"/>
      <name val="Arial"/>
      <family val="2"/>
    </font>
    <font>
      <sz val="11"/>
      <color theme="1"/>
      <name val="Arial"/>
      <family val="2"/>
    </font>
    <font>
      <sz val="11"/>
      <color rgb="FF000000"/>
      <name val="Arial"/>
      <family val="2"/>
    </font>
    <font>
      <sz val="11"/>
      <name val="Arial"/>
      <family val="2"/>
    </font>
    <font>
      <b/>
      <sz val="11"/>
      <name val="Arial"/>
      <family val="2"/>
    </font>
    <font>
      <sz val="8"/>
      <color rgb="FFFF0000"/>
      <name val="Arial"/>
      <family val="2"/>
    </font>
  </fonts>
  <fills count="5">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00B05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auto="1"/>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diagonal/>
    </border>
    <border>
      <left/>
      <right style="medium">
        <color auto="1"/>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s>
  <cellStyleXfs count="12">
    <xf numFmtId="0" fontId="0" fillId="0" borderId="0"/>
    <xf numFmtId="165" fontId="9" fillId="0" borderId="0" applyFont="0" applyFill="0" applyBorder="0" applyAlignment="0" applyProtection="0"/>
    <xf numFmtId="0" fontId="10" fillId="0" borderId="0"/>
    <xf numFmtId="0" fontId="10" fillId="0" borderId="0"/>
    <xf numFmtId="0" fontId="9" fillId="0" borderId="0"/>
    <xf numFmtId="166" fontId="9" fillId="0" borderId="0" applyFont="0" applyFill="0" applyBorder="0" applyAlignment="0" applyProtection="0"/>
    <xf numFmtId="41"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1" fontId="9" fillId="0" borderId="0" applyFont="0" applyFill="0" applyBorder="0" applyAlignment="0" applyProtection="0"/>
    <xf numFmtId="9" fontId="9" fillId="0" borderId="0" applyFont="0" applyFill="0" applyBorder="0" applyAlignment="0" applyProtection="0"/>
    <xf numFmtId="0" fontId="24" fillId="0" borderId="0"/>
  </cellStyleXfs>
  <cellXfs count="168">
    <xf numFmtId="0" fontId="0" fillId="0" borderId="0" xfId="0"/>
    <xf numFmtId="0" fontId="4" fillId="0" borderId="0" xfId="0" applyFont="1"/>
    <xf numFmtId="0" fontId="10" fillId="0" borderId="0" xfId="2"/>
    <xf numFmtId="0" fontId="14" fillId="0" borderId="0" xfId="2" applyFont="1"/>
    <xf numFmtId="0" fontId="15" fillId="0" borderId="0" xfId="2" applyFont="1" applyAlignment="1">
      <alignment vertical="top"/>
    </xf>
    <xf numFmtId="0" fontId="15" fillId="0" borderId="0" xfId="2" applyFont="1"/>
    <xf numFmtId="0" fontId="13" fillId="0" borderId="0" xfId="0" applyFont="1"/>
    <xf numFmtId="0" fontId="16" fillId="0" borderId="0" xfId="0" applyFont="1"/>
    <xf numFmtId="0" fontId="4" fillId="0" borderId="0" xfId="0" applyFont="1" applyAlignment="1">
      <alignment horizontal="center" vertical="center"/>
    </xf>
    <xf numFmtId="167" fontId="0" fillId="0" borderId="0" xfId="8" applyNumberFormat="1" applyFont="1"/>
    <xf numFmtId="0" fontId="4" fillId="0" borderId="2" xfId="0" applyFont="1" applyBorder="1" applyAlignment="1">
      <alignment wrapText="1"/>
    </xf>
    <xf numFmtId="0" fontId="6" fillId="0" borderId="2" xfId="0" applyFont="1" applyBorder="1" applyAlignment="1">
      <alignment wrapText="1"/>
    </xf>
    <xf numFmtId="0" fontId="11" fillId="2" borderId="5" xfId="0" applyFont="1" applyFill="1" applyBorder="1" applyAlignment="1">
      <alignment horizontal="center" vertical="center" wrapText="1"/>
    </xf>
    <xf numFmtId="0" fontId="18" fillId="3" borderId="0" xfId="0" applyFont="1" applyFill="1"/>
    <xf numFmtId="0" fontId="0" fillId="3" borderId="0" xfId="0" applyFill="1"/>
    <xf numFmtId="0" fontId="21" fillId="3" borderId="0" xfId="0" applyFont="1" applyFill="1" applyAlignment="1">
      <alignment horizontal="center"/>
    </xf>
    <xf numFmtId="0" fontId="21" fillId="3" borderId="0" xfId="0" applyFont="1" applyFill="1" applyAlignment="1">
      <alignment wrapText="1"/>
    </xf>
    <xf numFmtId="168" fontId="12" fillId="3" borderId="13" xfId="10" applyNumberFormat="1" applyFont="1" applyFill="1" applyBorder="1" applyAlignment="1">
      <alignment horizontal="center" vertical="center"/>
    </xf>
    <xf numFmtId="0" fontId="20" fillId="3" borderId="13" xfId="0" applyFont="1" applyFill="1" applyBorder="1" applyAlignment="1">
      <alignment horizontal="justify" vertical="justify" wrapText="1"/>
    </xf>
    <xf numFmtId="0" fontId="21" fillId="3" borderId="7" xfId="0" applyFont="1" applyFill="1" applyBorder="1" applyAlignment="1">
      <alignment horizontal="center" vertical="center"/>
    </xf>
    <xf numFmtId="0" fontId="21" fillId="3" borderId="7" xfId="0" applyFont="1" applyFill="1" applyBorder="1" applyAlignment="1">
      <alignment horizontal="center"/>
    </xf>
    <xf numFmtId="0" fontId="20" fillId="3" borderId="5" xfId="0" applyFont="1" applyFill="1" applyBorder="1" applyAlignment="1">
      <alignment horizontal="center" vertical="center" wrapText="1"/>
    </xf>
    <xf numFmtId="0" fontId="20" fillId="3" borderId="5" xfId="0" applyFont="1" applyFill="1" applyBorder="1" applyAlignment="1">
      <alignment horizontal="center" vertical="center"/>
    </xf>
    <xf numFmtId="9" fontId="3" fillId="3" borderId="0" xfId="0" applyNumberFormat="1" applyFont="1" applyFill="1" applyAlignment="1">
      <alignment horizontal="center" vertical="center"/>
    </xf>
    <xf numFmtId="0" fontId="3" fillId="3" borderId="0" xfId="0" applyFont="1" applyFill="1"/>
    <xf numFmtId="0" fontId="0" fillId="3" borderId="0" xfId="0" applyFill="1" applyAlignment="1">
      <alignment vertical="top"/>
    </xf>
    <xf numFmtId="0" fontId="22" fillId="3" borderId="4" xfId="0" applyFont="1" applyFill="1" applyBorder="1" applyAlignment="1">
      <alignment horizontal="center"/>
    </xf>
    <xf numFmtId="165" fontId="22" fillId="3" borderId="17" xfId="1" applyFont="1" applyFill="1" applyBorder="1" applyAlignment="1">
      <alignment horizontal="center"/>
    </xf>
    <xf numFmtId="0" fontId="22" fillId="3" borderId="20" xfId="0" applyFont="1" applyFill="1" applyBorder="1"/>
    <xf numFmtId="0" fontId="22" fillId="3" borderId="0" xfId="0" applyFont="1" applyFill="1" applyAlignment="1">
      <alignment horizontal="center"/>
    </xf>
    <xf numFmtId="169" fontId="22" fillId="3" borderId="18" xfId="1" applyNumberFormat="1" applyFont="1" applyFill="1" applyBorder="1"/>
    <xf numFmtId="169" fontId="22" fillId="3" borderId="0" xfId="1" applyNumberFormat="1" applyFont="1" applyFill="1" applyBorder="1"/>
    <xf numFmtId="169" fontId="22" fillId="3" borderId="19" xfId="1" applyNumberFormat="1" applyFont="1" applyFill="1" applyBorder="1"/>
    <xf numFmtId="165" fontId="22" fillId="3" borderId="18" xfId="1" applyFont="1" applyFill="1" applyBorder="1"/>
    <xf numFmtId="9" fontId="22" fillId="3" borderId="18" xfId="10" applyFont="1" applyFill="1" applyBorder="1"/>
    <xf numFmtId="3" fontId="22" fillId="3" borderId="19" xfId="0" applyNumberFormat="1" applyFont="1" applyFill="1" applyBorder="1"/>
    <xf numFmtId="0" fontId="22" fillId="3" borderId="19" xfId="0" applyFont="1" applyFill="1" applyBorder="1" applyAlignment="1">
      <alignment horizontal="center"/>
    </xf>
    <xf numFmtId="169" fontId="22" fillId="3" borderId="19" xfId="1" applyNumberFormat="1" applyFont="1" applyFill="1" applyBorder="1" applyAlignment="1">
      <alignment horizontal="right"/>
    </xf>
    <xf numFmtId="39" fontId="22" fillId="3" borderId="18" xfId="1" applyNumberFormat="1" applyFont="1" applyFill="1" applyBorder="1"/>
    <xf numFmtId="0" fontId="23" fillId="3" borderId="22" xfId="0" applyFont="1" applyFill="1" applyBorder="1" applyAlignment="1">
      <alignment horizontal="center" vertical="justify" wrapText="1"/>
    </xf>
    <xf numFmtId="0" fontId="22" fillId="3" borderId="23" xfId="0" applyFont="1" applyFill="1" applyBorder="1"/>
    <xf numFmtId="0" fontId="22" fillId="3" borderId="10" xfId="0" applyFont="1" applyFill="1" applyBorder="1"/>
    <xf numFmtId="0" fontId="23" fillId="3" borderId="24" xfId="0" applyFont="1" applyFill="1" applyBorder="1" applyAlignment="1">
      <alignment horizontal="center"/>
    </xf>
    <xf numFmtId="9" fontId="0" fillId="3" borderId="0" xfId="0" applyNumberFormat="1" applyFill="1"/>
    <xf numFmtId="9" fontId="0" fillId="3" borderId="0" xfId="9" applyNumberFormat="1" applyFont="1" applyFill="1" applyAlignment="1">
      <alignment vertical="center"/>
    </xf>
    <xf numFmtId="0" fontId="24" fillId="3" borderId="0" xfId="0" applyFont="1" applyFill="1" applyAlignment="1">
      <alignment horizontal="center" vertical="center"/>
    </xf>
    <xf numFmtId="0" fontId="25" fillId="3" borderId="0" xfId="0" applyFont="1" applyFill="1" applyAlignment="1">
      <alignment horizontal="justify" vertical="center" wrapText="1"/>
    </xf>
    <xf numFmtId="41" fontId="0" fillId="3" borderId="0" xfId="9" applyFont="1" applyFill="1" applyAlignment="1">
      <alignment vertical="center"/>
    </xf>
    <xf numFmtId="0" fontId="24" fillId="3" borderId="1" xfId="0" applyFont="1" applyFill="1" applyBorder="1" applyAlignment="1">
      <alignment horizontal="center" vertical="center"/>
    </xf>
    <xf numFmtId="0" fontId="25" fillId="3" borderId="1" xfId="0" applyFont="1" applyFill="1" applyBorder="1" applyAlignment="1">
      <alignment horizontal="justify" vertical="center" wrapText="1"/>
    </xf>
    <xf numFmtId="0" fontId="24" fillId="3" borderId="1" xfId="0" applyFont="1" applyFill="1" applyBorder="1" applyAlignment="1">
      <alignment horizontal="center" vertical="center" wrapText="1"/>
    </xf>
    <xf numFmtId="0" fontId="24" fillId="3" borderId="15" xfId="0" applyFont="1" applyFill="1" applyBorder="1" applyAlignment="1">
      <alignment horizontal="center" vertical="center"/>
    </xf>
    <xf numFmtId="0" fontId="25" fillId="3" borderId="1" xfId="0" applyFont="1" applyFill="1" applyBorder="1" applyAlignment="1">
      <alignment vertical="center"/>
    </xf>
    <xf numFmtId="3" fontId="0" fillId="3" borderId="0" xfId="0" applyNumberFormat="1" applyFill="1"/>
    <xf numFmtId="0" fontId="25" fillId="3" borderId="24" xfId="0" applyFont="1" applyFill="1" applyBorder="1" applyAlignment="1">
      <alignment horizontal="center" vertical="center"/>
    </xf>
    <xf numFmtId="0" fontId="17" fillId="3" borderId="0" xfId="0" applyFont="1" applyFill="1"/>
    <xf numFmtId="0" fontId="0" fillId="3" borderId="0" xfId="0" applyFill="1" applyAlignment="1">
      <alignment horizontal="justify" vertical="justify"/>
    </xf>
    <xf numFmtId="0" fontId="0" fillId="3" borderId="0" xfId="0" applyFill="1" applyAlignment="1">
      <alignment vertical="center"/>
    </xf>
    <xf numFmtId="0" fontId="0" fillId="3" borderId="0" xfId="0" applyFill="1" applyAlignment="1">
      <alignment horizontal="center"/>
    </xf>
    <xf numFmtId="0" fontId="17" fillId="3" borderId="1" xfId="0" applyFont="1" applyFill="1" applyBorder="1" applyAlignment="1">
      <alignment horizontal="center"/>
    </xf>
    <xf numFmtId="9" fontId="22" fillId="3" borderId="22" xfId="10" applyFont="1" applyFill="1" applyBorder="1" applyAlignment="1">
      <alignment horizontal="right" vertical="center"/>
    </xf>
    <xf numFmtId="170" fontId="22" fillId="3" borderId="22" xfId="7" applyNumberFormat="1" applyFont="1" applyFill="1" applyBorder="1" applyAlignment="1">
      <alignment horizontal="right" vertical="center"/>
    </xf>
    <xf numFmtId="171" fontId="22" fillId="3" borderId="14" xfId="0" applyNumberFormat="1" applyFont="1" applyFill="1" applyBorder="1" applyAlignment="1">
      <alignment horizontal="right" vertical="center"/>
    </xf>
    <xf numFmtId="0" fontId="26" fillId="3" borderId="0" xfId="0" applyFont="1" applyFill="1"/>
    <xf numFmtId="0" fontId="7" fillId="3" borderId="0" xfId="0" applyFont="1" applyFill="1" applyAlignment="1">
      <alignment horizontal="left"/>
    </xf>
    <xf numFmtId="0" fontId="6" fillId="0" borderId="2" xfId="0" applyFont="1" applyBorder="1" applyAlignment="1">
      <alignment vertical="center" wrapText="1"/>
    </xf>
    <xf numFmtId="0" fontId="24" fillId="0" borderId="0" xfId="0" applyFont="1"/>
    <xf numFmtId="0" fontId="27" fillId="0" borderId="2" xfId="0" applyFont="1" applyBorder="1" applyAlignment="1">
      <alignment horizontal="center" vertical="center"/>
    </xf>
    <xf numFmtId="0" fontId="27" fillId="0" borderId="2" xfId="0" applyFont="1" applyBorder="1" applyAlignment="1">
      <alignment vertical="center"/>
    </xf>
    <xf numFmtId="0" fontId="28" fillId="0" borderId="2" xfId="0" applyFont="1" applyBorder="1" applyAlignment="1">
      <alignment horizontal="justify" vertical="top"/>
    </xf>
    <xf numFmtId="0" fontId="6" fillId="0" borderId="2" xfId="0" applyFont="1" applyBorder="1" applyAlignment="1">
      <alignment horizontal="justify" vertical="center"/>
    </xf>
    <xf numFmtId="0" fontId="6" fillId="0" borderId="2" xfId="0" applyFont="1" applyBorder="1"/>
    <xf numFmtId="0" fontId="4" fillId="0" borderId="0" xfId="0" applyFont="1" applyAlignment="1">
      <alignment wrapText="1"/>
    </xf>
    <xf numFmtId="0" fontId="4" fillId="0" borderId="2" xfId="0" applyFont="1" applyBorder="1" applyAlignment="1">
      <alignment horizontal="justify" vertical="center" wrapText="1"/>
    </xf>
    <xf numFmtId="0" fontId="25" fillId="0" borderId="2" xfId="0" applyFont="1" applyBorder="1" applyAlignment="1">
      <alignment horizontal="center" vertical="center"/>
    </xf>
    <xf numFmtId="0" fontId="2" fillId="3" borderId="0" xfId="0" applyFont="1" applyFill="1" applyAlignment="1">
      <alignment horizontal="left" vertical="center" wrapText="1"/>
    </xf>
    <xf numFmtId="0" fontId="5" fillId="3" borderId="0" xfId="0" applyFont="1" applyFill="1" applyAlignment="1">
      <alignment horizontal="left" vertical="center" wrapText="1"/>
    </xf>
    <xf numFmtId="0" fontId="20" fillId="3" borderId="0" xfId="0" applyFont="1" applyFill="1" applyAlignment="1">
      <alignment horizontal="center" vertical="center" wrapText="1"/>
    </xf>
    <xf numFmtId="0" fontId="26" fillId="3" borderId="25" xfId="0" applyFont="1" applyFill="1" applyBorder="1" applyAlignment="1">
      <alignment horizontal="center" vertical="center" wrapText="1"/>
    </xf>
    <xf numFmtId="0" fontId="15" fillId="0" borderId="3" xfId="0" applyFont="1" applyBorder="1" applyAlignment="1">
      <alignment horizontal="center" vertical="center" wrapText="1"/>
    </xf>
    <xf numFmtId="0" fontId="2" fillId="0" borderId="3" xfId="0" applyFont="1" applyBorder="1" applyAlignment="1">
      <alignment horizontal="center" vertical="center"/>
    </xf>
    <xf numFmtId="0" fontId="5"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4" fillId="0" borderId="0" xfId="2" applyFont="1" applyAlignment="1">
      <alignment horizontal="left" vertical="top" wrapText="1"/>
    </xf>
    <xf numFmtId="0" fontId="15" fillId="0" borderId="0" xfId="2" applyFont="1" applyAlignment="1">
      <alignment horizontal="left" vertical="top" wrapText="1"/>
    </xf>
    <xf numFmtId="0" fontId="4" fillId="0" borderId="11" xfId="0" applyFont="1" applyBorder="1"/>
    <xf numFmtId="0" fontId="4" fillId="0" borderId="30" xfId="0" applyFont="1" applyBorder="1"/>
    <xf numFmtId="0" fontId="2" fillId="3" borderId="1" xfId="0" applyFont="1" applyFill="1" applyBorder="1" applyAlignment="1">
      <alignment horizontal="center" vertical="center" wrapText="1"/>
    </xf>
    <xf numFmtId="0" fontId="31" fillId="0" borderId="1" xfId="0" applyFont="1" applyBorder="1" applyAlignment="1">
      <alignment horizontal="justify" vertical="center"/>
    </xf>
    <xf numFmtId="168" fontId="2" fillId="3" borderId="1" xfId="10" applyNumberFormat="1" applyFont="1" applyFill="1" applyBorder="1" applyAlignment="1">
      <alignment horizontal="center" vertical="center"/>
    </xf>
    <xf numFmtId="0" fontId="5" fillId="3" borderId="1" xfId="0" applyFont="1" applyFill="1" applyBorder="1" applyAlignment="1">
      <alignment horizontal="center" vertical="center"/>
    </xf>
    <xf numFmtId="0" fontId="2" fillId="3" borderId="34" xfId="0" applyFont="1" applyFill="1" applyBorder="1" applyAlignment="1">
      <alignment horizontal="center" vertical="center" wrapText="1"/>
    </xf>
    <xf numFmtId="0" fontId="30" fillId="3" borderId="1" xfId="0" applyFont="1" applyFill="1" applyBorder="1" applyAlignment="1">
      <alignment horizontal="left" vertical="center" wrapText="1"/>
    </xf>
    <xf numFmtId="0" fontId="27" fillId="0" borderId="1" xfId="0" applyFont="1" applyBorder="1" applyAlignment="1">
      <alignment horizontal="center" vertical="center"/>
    </xf>
    <xf numFmtId="0" fontId="28"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5" fillId="0" borderId="1" xfId="0" applyFont="1" applyBorder="1" applyAlignment="1">
      <alignment horizontal="center" vertical="center"/>
    </xf>
    <xf numFmtId="0" fontId="19" fillId="4" borderId="1" xfId="0" applyFont="1" applyFill="1" applyBorder="1" applyAlignment="1">
      <alignment horizontal="center" vertical="center"/>
    </xf>
    <xf numFmtId="0" fontId="0" fillId="0" borderId="1" xfId="0" applyBorder="1" applyAlignment="1">
      <alignment horizontal="center" vertical="top"/>
    </xf>
    <xf numFmtId="0" fontId="0" fillId="0" borderId="1" xfId="0" applyBorder="1" applyAlignment="1">
      <alignment horizontal="center" vertical="center"/>
    </xf>
    <xf numFmtId="0" fontId="0" fillId="0" borderId="1" xfId="0" applyBorder="1" applyAlignment="1">
      <alignment vertical="top"/>
    </xf>
    <xf numFmtId="0" fontId="14" fillId="0" borderId="1" xfId="0" applyFont="1" applyBorder="1" applyAlignment="1">
      <alignment horizontal="center" vertical="top" wrapText="1"/>
    </xf>
    <xf numFmtId="0" fontId="32" fillId="0" borderId="1"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36" xfId="0" applyFont="1" applyBorder="1" applyAlignment="1">
      <alignment horizontal="center" vertical="center" wrapText="1"/>
    </xf>
    <xf numFmtId="0" fontId="17" fillId="0" borderId="5" xfId="0" applyFont="1" applyBorder="1"/>
    <xf numFmtId="0" fontId="31" fillId="0" borderId="1" xfId="0" applyFont="1" applyBorder="1" applyAlignment="1">
      <alignment vertical="center" wrapText="1"/>
    </xf>
    <xf numFmtId="0" fontId="22" fillId="3" borderId="14" xfId="0" applyFont="1" applyFill="1" applyBorder="1" applyAlignment="1">
      <alignment horizontal="center" vertical="justify" wrapText="1"/>
    </xf>
    <xf numFmtId="165" fontId="22" fillId="3" borderId="15" xfId="1" applyFont="1" applyFill="1" applyBorder="1"/>
    <xf numFmtId="169" fontId="22" fillId="3" borderId="4" xfId="1" applyNumberFormat="1" applyFont="1" applyFill="1" applyBorder="1" applyAlignment="1">
      <alignment horizontal="right"/>
    </xf>
    <xf numFmtId="0" fontId="22" fillId="3" borderId="16" xfId="0" applyFont="1" applyFill="1" applyBorder="1"/>
    <xf numFmtId="165" fontId="0" fillId="3" borderId="0" xfId="1" applyFont="1" applyFill="1"/>
    <xf numFmtId="0" fontId="25" fillId="3" borderId="1" xfId="0" applyFont="1" applyFill="1" applyBorder="1" applyAlignment="1">
      <alignment horizontal="left" vertical="center" wrapText="1"/>
    </xf>
    <xf numFmtId="0" fontId="20"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12" fillId="0" borderId="3" xfId="0" applyFont="1" applyBorder="1" applyAlignment="1">
      <alignment horizontal="center" vertical="center" wrapText="1"/>
    </xf>
    <xf numFmtId="0" fontId="4" fillId="0" borderId="4" xfId="0" applyFont="1" applyBorder="1" applyAlignment="1">
      <alignment horizontal="center"/>
    </xf>
    <xf numFmtId="0" fontId="8" fillId="0" borderId="2" xfId="0" applyFont="1" applyBorder="1" applyAlignment="1">
      <alignment horizontal="center" vertical="center"/>
    </xf>
    <xf numFmtId="0" fontId="8" fillId="0" borderId="27" xfId="0"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8"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8"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32" xfId="0" applyFont="1" applyBorder="1" applyAlignment="1">
      <alignment horizontal="center" vertical="center" wrapText="1"/>
    </xf>
    <xf numFmtId="0" fontId="17" fillId="0" borderId="9" xfId="0" applyFont="1" applyBorder="1" applyAlignment="1">
      <alignment horizontal="center"/>
    </xf>
    <xf numFmtId="0" fontId="17" fillId="0" borderId="8" xfId="0" applyFont="1" applyBorder="1" applyAlignment="1">
      <alignment horizontal="center"/>
    </xf>
    <xf numFmtId="0" fontId="0" fillId="0" borderId="33" xfId="0" applyBorder="1" applyAlignment="1">
      <alignment horizontal="center"/>
    </xf>
    <xf numFmtId="0" fontId="0" fillId="0" borderId="0" xfId="0" applyAlignment="1">
      <alignment horizontal="center"/>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0" fillId="3" borderId="0" xfId="0" applyFont="1" applyFill="1" applyAlignment="1">
      <alignment horizontal="center" vertical="center"/>
    </xf>
    <xf numFmtId="0" fontId="20" fillId="3" borderId="9" xfId="0" applyFont="1" applyFill="1" applyBorder="1" applyAlignment="1">
      <alignment horizontal="left" vertical="center" wrapText="1"/>
    </xf>
    <xf numFmtId="0" fontId="20" fillId="3" borderId="8" xfId="0" applyFont="1" applyFill="1" applyBorder="1" applyAlignment="1">
      <alignment horizontal="left" vertical="center" wrapText="1"/>
    </xf>
    <xf numFmtId="0" fontId="17" fillId="3" borderId="0" xfId="0" applyFont="1" applyFill="1" applyAlignment="1">
      <alignment horizontal="center"/>
    </xf>
    <xf numFmtId="0" fontId="25" fillId="3" borderId="2"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0" fillId="3" borderId="9"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8" xfId="0" applyFill="1" applyBorder="1" applyAlignment="1">
      <alignment horizontal="center" vertical="center" wrapText="1"/>
    </xf>
    <xf numFmtId="0" fontId="23" fillId="3" borderId="29" xfId="0" applyFont="1" applyFill="1" applyBorder="1" applyAlignment="1">
      <alignment horizontal="center" vertical="center" wrapText="1"/>
    </xf>
    <xf numFmtId="0" fontId="23" fillId="3" borderId="28" xfId="0" applyFont="1" applyFill="1" applyBorder="1" applyAlignment="1">
      <alignment horizontal="center" vertical="center"/>
    </xf>
    <xf numFmtId="0" fontId="23" fillId="3" borderId="29" xfId="0" applyFont="1" applyFill="1" applyBorder="1" applyAlignment="1">
      <alignment horizontal="center" vertical="center"/>
    </xf>
    <xf numFmtId="0" fontId="23" fillId="3" borderId="1" xfId="0" applyFont="1" applyFill="1" applyBorder="1" applyAlignment="1">
      <alignment horizontal="center" vertical="center" wrapText="1"/>
    </xf>
    <xf numFmtId="0" fontId="20" fillId="3" borderId="0" xfId="0" applyFont="1" applyFill="1" applyAlignment="1">
      <alignment horizontal="left" vertical="center" wrapText="1"/>
    </xf>
    <xf numFmtId="0" fontId="20" fillId="3" borderId="0" xfId="0" applyFont="1" applyFill="1" applyAlignment="1">
      <alignment horizontal="center" vertical="justify"/>
    </xf>
    <xf numFmtId="0" fontId="14" fillId="0" borderId="0" xfId="2" applyFont="1" applyAlignment="1">
      <alignment horizontal="left" vertical="top" wrapText="1"/>
    </xf>
    <xf numFmtId="0" fontId="15" fillId="0" borderId="0" xfId="2" applyFont="1" applyAlignment="1">
      <alignment horizontal="left" vertical="top"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8" fillId="0" borderId="1" xfId="0" applyFont="1" applyBorder="1" applyAlignment="1">
      <alignment horizont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cellXfs>
  <cellStyles count="12">
    <cellStyle name="Millares [0]" xfId="9" builtinId="6"/>
    <cellStyle name="Millares [0] 2" xfId="6"/>
    <cellStyle name="Millares 2" xfId="1"/>
    <cellStyle name="Moneda" xfId="8" builtinId="4"/>
    <cellStyle name="Moneda [0] 2" xfId="5"/>
    <cellStyle name="Moneda 2" xfId="7"/>
    <cellStyle name="Normal" xfId="0" builtinId="0"/>
    <cellStyle name="Normal 2" xfId="2"/>
    <cellStyle name="Normal 3" xfId="3"/>
    <cellStyle name="Normal 4" xfId="4"/>
    <cellStyle name="Normal 5" xfId="11"/>
    <cellStyle name="Porcentaje"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0.png"/><Relationship Id="rId5" Type="http://schemas.openxmlformats.org/officeDocument/2006/relationships/image" Target="../media/image5.png"/><Relationship Id="rId10" Type="http://schemas.openxmlformats.org/officeDocument/2006/relationships/image" Target="../media/image9.png"/><Relationship Id="rId4" Type="http://schemas.openxmlformats.org/officeDocument/2006/relationships/image" Target="../media/image4.png"/><Relationship Id="rId9"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oneCellAnchor>
    <xdr:from>
      <xdr:col>6</xdr:col>
      <xdr:colOff>494805</xdr:colOff>
      <xdr:row>6</xdr:row>
      <xdr:rowOff>263896</xdr:rowOff>
    </xdr:from>
    <xdr:ext cx="1079086" cy="2213040"/>
    <xdr:pic>
      <xdr:nvPicPr>
        <xdr:cNvPr id="2" name="Imagen 1">
          <a:extLst>
            <a:ext uri="{FF2B5EF4-FFF2-40B4-BE49-F238E27FC236}">
              <a16:creationId xmlns:a16="http://schemas.microsoft.com/office/drawing/2014/main" id="{74994FE9-43B6-4E2A-A5E1-3986AD037B9A}"/>
            </a:ext>
          </a:extLst>
        </xdr:cNvPr>
        <xdr:cNvPicPr>
          <a:picLocks noChangeAspect="1"/>
        </xdr:cNvPicPr>
      </xdr:nvPicPr>
      <xdr:blipFill>
        <a:blip xmlns:r="http://schemas.openxmlformats.org/officeDocument/2006/relationships" r:embed="rId1"/>
        <a:stretch>
          <a:fillRect/>
        </a:stretch>
      </xdr:blipFill>
      <xdr:spPr>
        <a:xfrm>
          <a:off x="5066805" y="1330696"/>
          <a:ext cx="1079086" cy="2213040"/>
        </a:xfrm>
        <a:prstGeom prst="rect">
          <a:avLst/>
        </a:prstGeom>
      </xdr:spPr>
    </xdr:pic>
    <xdr:clientData/>
  </xdr:oneCellAnchor>
  <xdr:oneCellAnchor>
    <xdr:from>
      <xdr:col>6</xdr:col>
      <xdr:colOff>96865</xdr:colOff>
      <xdr:row>9</xdr:row>
      <xdr:rowOff>461818</xdr:rowOff>
    </xdr:from>
    <xdr:ext cx="1895950" cy="1415963"/>
    <xdr:pic>
      <xdr:nvPicPr>
        <xdr:cNvPr id="3" name="Imagen 2">
          <a:extLst>
            <a:ext uri="{FF2B5EF4-FFF2-40B4-BE49-F238E27FC236}">
              <a16:creationId xmlns:a16="http://schemas.microsoft.com/office/drawing/2014/main" id="{0C863316-A05A-423C-B295-9E733F819A10}"/>
            </a:ext>
          </a:extLst>
        </xdr:cNvPr>
        <xdr:cNvPicPr>
          <a:picLocks noChangeAspect="1"/>
        </xdr:cNvPicPr>
      </xdr:nvPicPr>
      <xdr:blipFill>
        <a:blip xmlns:r="http://schemas.openxmlformats.org/officeDocument/2006/relationships" r:embed="rId2"/>
        <a:stretch>
          <a:fillRect/>
        </a:stretch>
      </xdr:blipFill>
      <xdr:spPr>
        <a:xfrm>
          <a:off x="4668865" y="1909618"/>
          <a:ext cx="1895950" cy="1415963"/>
        </a:xfrm>
        <a:prstGeom prst="rect">
          <a:avLst/>
        </a:prstGeom>
      </xdr:spPr>
    </xdr:pic>
    <xdr:clientData/>
  </xdr:oneCellAnchor>
  <xdr:oneCellAnchor>
    <xdr:from>
      <xdr:col>6</xdr:col>
      <xdr:colOff>184593</xdr:colOff>
      <xdr:row>8</xdr:row>
      <xdr:rowOff>531627</xdr:rowOff>
    </xdr:from>
    <xdr:ext cx="1799648" cy="1093020"/>
    <xdr:pic>
      <xdr:nvPicPr>
        <xdr:cNvPr id="4" name="Imagen 3">
          <a:extLst>
            <a:ext uri="{FF2B5EF4-FFF2-40B4-BE49-F238E27FC236}">
              <a16:creationId xmlns:a16="http://schemas.microsoft.com/office/drawing/2014/main" id="{092AC158-8350-4E51-AB43-15024BD0BFB3}"/>
            </a:ext>
          </a:extLst>
        </xdr:cNvPr>
        <xdr:cNvPicPr>
          <a:picLocks noChangeAspect="1"/>
        </xdr:cNvPicPr>
      </xdr:nvPicPr>
      <xdr:blipFill>
        <a:blip xmlns:r="http://schemas.openxmlformats.org/officeDocument/2006/relationships" r:embed="rId3"/>
        <a:stretch>
          <a:fillRect/>
        </a:stretch>
      </xdr:blipFill>
      <xdr:spPr>
        <a:xfrm>
          <a:off x="4756593" y="1712727"/>
          <a:ext cx="1799648" cy="1093020"/>
        </a:xfrm>
        <a:prstGeom prst="rect">
          <a:avLst/>
        </a:prstGeom>
      </xdr:spPr>
    </xdr:pic>
    <xdr:clientData/>
  </xdr:oneCellAnchor>
  <xdr:oneCellAnchor>
    <xdr:from>
      <xdr:col>6</xdr:col>
      <xdr:colOff>228895</xdr:colOff>
      <xdr:row>12</xdr:row>
      <xdr:rowOff>280582</xdr:rowOff>
    </xdr:from>
    <xdr:ext cx="1343837" cy="899418"/>
    <xdr:pic>
      <xdr:nvPicPr>
        <xdr:cNvPr id="5" name="Imagen 4">
          <a:extLst>
            <a:ext uri="{FF2B5EF4-FFF2-40B4-BE49-F238E27FC236}">
              <a16:creationId xmlns:a16="http://schemas.microsoft.com/office/drawing/2014/main" id="{64FFF37A-97E4-44C4-B86C-79BA60A3DD70}"/>
            </a:ext>
          </a:extLst>
        </xdr:cNvPr>
        <xdr:cNvPicPr>
          <a:picLocks noChangeAspect="1"/>
        </xdr:cNvPicPr>
      </xdr:nvPicPr>
      <xdr:blipFill>
        <a:blip xmlns:r="http://schemas.openxmlformats.org/officeDocument/2006/relationships" r:embed="rId4"/>
        <a:stretch>
          <a:fillRect/>
        </a:stretch>
      </xdr:blipFill>
      <xdr:spPr>
        <a:xfrm>
          <a:off x="4800895" y="2480857"/>
          <a:ext cx="1343837" cy="899418"/>
        </a:xfrm>
        <a:prstGeom prst="rect">
          <a:avLst/>
        </a:prstGeom>
      </xdr:spPr>
    </xdr:pic>
    <xdr:clientData/>
  </xdr:oneCellAnchor>
  <xdr:oneCellAnchor>
    <xdr:from>
      <xdr:col>6</xdr:col>
      <xdr:colOff>66454</xdr:colOff>
      <xdr:row>7</xdr:row>
      <xdr:rowOff>465174</xdr:rowOff>
    </xdr:from>
    <xdr:ext cx="1946570" cy="1507117"/>
    <xdr:pic>
      <xdr:nvPicPr>
        <xdr:cNvPr id="6" name="Imagen 5">
          <a:extLst>
            <a:ext uri="{FF2B5EF4-FFF2-40B4-BE49-F238E27FC236}">
              <a16:creationId xmlns:a16="http://schemas.microsoft.com/office/drawing/2014/main" id="{8BD2F2AF-B186-406C-9909-E254A1ACE43D}"/>
            </a:ext>
          </a:extLst>
        </xdr:cNvPr>
        <xdr:cNvPicPr>
          <a:picLocks noChangeAspect="1"/>
        </xdr:cNvPicPr>
      </xdr:nvPicPr>
      <xdr:blipFill>
        <a:blip xmlns:r="http://schemas.openxmlformats.org/officeDocument/2006/relationships" r:embed="rId5"/>
        <a:stretch>
          <a:fillRect/>
        </a:stretch>
      </xdr:blipFill>
      <xdr:spPr>
        <a:xfrm>
          <a:off x="4638454" y="1522449"/>
          <a:ext cx="1946570" cy="1507117"/>
        </a:xfrm>
        <a:prstGeom prst="rect">
          <a:avLst/>
        </a:prstGeom>
      </xdr:spPr>
    </xdr:pic>
    <xdr:clientData/>
  </xdr:oneCellAnchor>
  <xdr:oneCellAnchor>
    <xdr:from>
      <xdr:col>6</xdr:col>
      <xdr:colOff>110756</xdr:colOff>
      <xdr:row>13</xdr:row>
      <xdr:rowOff>324885</xdr:rowOff>
    </xdr:from>
    <xdr:ext cx="1720406" cy="1382060"/>
    <xdr:pic>
      <xdr:nvPicPr>
        <xdr:cNvPr id="7" name="Imagen 6">
          <a:extLst>
            <a:ext uri="{FF2B5EF4-FFF2-40B4-BE49-F238E27FC236}">
              <a16:creationId xmlns:a16="http://schemas.microsoft.com/office/drawing/2014/main" id="{F2C39A8D-A086-4CED-A862-8DA479E5853F}"/>
            </a:ext>
          </a:extLst>
        </xdr:cNvPr>
        <xdr:cNvPicPr>
          <a:picLocks noChangeAspect="1"/>
        </xdr:cNvPicPr>
      </xdr:nvPicPr>
      <xdr:blipFill>
        <a:blip xmlns:r="http://schemas.openxmlformats.org/officeDocument/2006/relationships" r:embed="rId6"/>
        <a:stretch>
          <a:fillRect/>
        </a:stretch>
      </xdr:blipFill>
      <xdr:spPr>
        <a:xfrm>
          <a:off x="4682756" y="2668035"/>
          <a:ext cx="1720406" cy="1382060"/>
        </a:xfrm>
        <a:prstGeom prst="rect">
          <a:avLst/>
        </a:prstGeom>
      </xdr:spPr>
    </xdr:pic>
    <xdr:clientData/>
  </xdr:oneCellAnchor>
  <xdr:oneCellAnchor>
    <xdr:from>
      <xdr:col>6</xdr:col>
      <xdr:colOff>258430</xdr:colOff>
      <xdr:row>14</xdr:row>
      <xdr:rowOff>254592</xdr:rowOff>
    </xdr:from>
    <xdr:ext cx="1557965" cy="1638851"/>
    <xdr:pic>
      <xdr:nvPicPr>
        <xdr:cNvPr id="8" name="Imagen 7">
          <a:extLst>
            <a:ext uri="{FF2B5EF4-FFF2-40B4-BE49-F238E27FC236}">
              <a16:creationId xmlns:a16="http://schemas.microsoft.com/office/drawing/2014/main" id="{8562118D-9616-42CD-B76E-4F2D4CF0831E}"/>
            </a:ext>
          </a:extLst>
        </xdr:cNvPr>
        <xdr:cNvPicPr>
          <a:picLocks noChangeAspect="1"/>
        </xdr:cNvPicPr>
      </xdr:nvPicPr>
      <xdr:blipFill>
        <a:blip xmlns:r="http://schemas.openxmlformats.org/officeDocument/2006/relationships" r:embed="rId7"/>
        <a:stretch>
          <a:fillRect/>
        </a:stretch>
      </xdr:blipFill>
      <xdr:spPr>
        <a:xfrm>
          <a:off x="4830430" y="2854917"/>
          <a:ext cx="1557965" cy="1638851"/>
        </a:xfrm>
        <a:prstGeom prst="rect">
          <a:avLst/>
        </a:prstGeom>
      </xdr:spPr>
    </xdr:pic>
    <xdr:clientData/>
  </xdr:oneCellAnchor>
  <xdr:oneCellAnchor>
    <xdr:from>
      <xdr:col>6</xdr:col>
      <xdr:colOff>575931</xdr:colOff>
      <xdr:row>11</xdr:row>
      <xdr:rowOff>184593</xdr:rowOff>
    </xdr:from>
    <xdr:ext cx="694069" cy="1581920"/>
    <xdr:pic>
      <xdr:nvPicPr>
        <xdr:cNvPr id="9" name="Imagen 8">
          <a:extLst>
            <a:ext uri="{FF2B5EF4-FFF2-40B4-BE49-F238E27FC236}">
              <a16:creationId xmlns:a16="http://schemas.microsoft.com/office/drawing/2014/main" id="{14083A3D-6E54-45E1-AA38-0294A39E355A}"/>
            </a:ext>
          </a:extLst>
        </xdr:cNvPr>
        <xdr:cNvPicPr>
          <a:picLocks noChangeAspect="1"/>
        </xdr:cNvPicPr>
      </xdr:nvPicPr>
      <xdr:blipFill rotWithShape="1">
        <a:blip xmlns:r="http://schemas.openxmlformats.org/officeDocument/2006/relationships" r:embed="rId8" cstate="print">
          <a:extLst>
            <a:ext uri="{BEBA8EAE-BF5A-486C-A8C5-ECC9F3942E4B}">
              <a14:imgProps xmlns:a14="http://schemas.microsoft.com/office/drawing/2010/main">
                <a14:imgLayer r:embed="rId9">
                  <a14:imgEffect>
                    <a14:sharpenSoften amount="50000"/>
                  </a14:imgEffect>
                  <a14:imgEffect>
                    <a14:saturation sat="0"/>
                  </a14:imgEffect>
                  <a14:imgEffect>
                    <a14:brightnessContrast contrast="40000"/>
                  </a14:imgEffect>
                </a14:imgLayer>
              </a14:imgProps>
            </a:ext>
            <a:ext uri="{28A0092B-C50C-407E-A947-70E740481C1C}">
              <a14:useLocalDpi xmlns:a14="http://schemas.microsoft.com/office/drawing/2010/main" val="0"/>
            </a:ext>
          </a:extLst>
        </a:blip>
        <a:srcRect l="33272" t="16833" r="32182" b="6666"/>
        <a:stretch/>
      </xdr:blipFill>
      <xdr:spPr bwMode="auto">
        <a:xfrm>
          <a:off x="5147931" y="2280093"/>
          <a:ext cx="694069" cy="1581920"/>
        </a:xfrm>
        <a:prstGeom prst="rect">
          <a:avLst/>
        </a:prstGeom>
        <a:noFill/>
        <a:ln>
          <a:noFill/>
        </a:ln>
        <a:extLst>
          <a:ext uri="{53640926-AAD7-44D8-BBD7-CCE9431645EC}">
            <a14:shadowObscured xmlns:a14="http://schemas.microsoft.com/office/drawing/2010/main"/>
          </a:ext>
        </a:extLst>
      </xdr:spPr>
    </xdr:pic>
    <xdr:clientData/>
  </xdr:oneCellAnchor>
  <xdr:oneCellAnchor>
    <xdr:from>
      <xdr:col>6</xdr:col>
      <xdr:colOff>664535</xdr:colOff>
      <xdr:row>10</xdr:row>
      <xdr:rowOff>310116</xdr:rowOff>
    </xdr:from>
    <xdr:ext cx="745755" cy="1540541"/>
    <xdr:pic>
      <xdr:nvPicPr>
        <xdr:cNvPr id="10" name="Imagen 9">
          <a:extLst>
            <a:ext uri="{FF2B5EF4-FFF2-40B4-BE49-F238E27FC236}">
              <a16:creationId xmlns:a16="http://schemas.microsoft.com/office/drawing/2014/main" id="{AAEFD1D9-9866-4D52-8545-E46EC0C4BF8B}"/>
            </a:ext>
          </a:extLst>
        </xdr:cNvPr>
        <xdr:cNvPicPr>
          <a:picLocks noChangeAspect="1"/>
        </xdr:cNvPicPr>
      </xdr:nvPicPr>
      <xdr:blipFill>
        <a:blip xmlns:r="http://schemas.openxmlformats.org/officeDocument/2006/relationships" r:embed="rId10"/>
        <a:stretch>
          <a:fillRect/>
        </a:stretch>
      </xdr:blipFill>
      <xdr:spPr>
        <a:xfrm>
          <a:off x="5236535" y="2091291"/>
          <a:ext cx="745755" cy="1540541"/>
        </a:xfrm>
        <a:prstGeom prst="rect">
          <a:avLst/>
        </a:prstGeom>
      </xdr:spPr>
    </xdr:pic>
    <xdr:clientData/>
  </xdr:oneCellAnchor>
  <xdr:oneCellAnchor>
    <xdr:from>
      <xdr:col>6</xdr:col>
      <xdr:colOff>36918</xdr:colOff>
      <xdr:row>15</xdr:row>
      <xdr:rowOff>428257</xdr:rowOff>
    </xdr:from>
    <xdr:ext cx="1973895" cy="1694338"/>
    <xdr:pic>
      <xdr:nvPicPr>
        <xdr:cNvPr id="11" name="Imagen 10">
          <a:extLst>
            <a:ext uri="{FF2B5EF4-FFF2-40B4-BE49-F238E27FC236}">
              <a16:creationId xmlns:a16="http://schemas.microsoft.com/office/drawing/2014/main" id="{1025BEFF-C845-464F-A11D-FC1B58B8CDBA}"/>
            </a:ext>
          </a:extLst>
        </xdr:cNvPr>
        <xdr:cNvPicPr>
          <a:picLocks noChangeAspect="1"/>
        </xdr:cNvPicPr>
      </xdr:nvPicPr>
      <xdr:blipFill>
        <a:blip xmlns:r="http://schemas.openxmlformats.org/officeDocument/2006/relationships" r:embed="rId11"/>
        <a:stretch>
          <a:fillRect/>
        </a:stretch>
      </xdr:blipFill>
      <xdr:spPr>
        <a:xfrm>
          <a:off x="4608918" y="3047632"/>
          <a:ext cx="1973895" cy="1694338"/>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33"/>
  <sheetViews>
    <sheetView tabSelected="1" topLeftCell="A28" zoomScale="85" zoomScaleNormal="85" workbookViewId="0">
      <selection activeCell="C36" sqref="C36"/>
    </sheetView>
  </sheetViews>
  <sheetFormatPr baseColWidth="10" defaultRowHeight="11.25" x14ac:dyDescent="0.2"/>
  <cols>
    <col min="1" max="1" width="4.85546875" style="1" customWidth="1"/>
    <col min="2" max="2" width="88.85546875" style="1" customWidth="1"/>
    <col min="3" max="3" width="50.7109375" style="8" customWidth="1"/>
    <col min="4" max="5" width="11.42578125" style="1"/>
    <col min="6" max="6" width="15" style="1" bestFit="1" customWidth="1"/>
    <col min="7" max="16384" width="11.42578125" style="1"/>
  </cols>
  <sheetData>
    <row r="1" spans="2:3" ht="16.5" customHeight="1" x14ac:dyDescent="0.2">
      <c r="B1" s="118"/>
      <c r="C1" s="118"/>
    </row>
    <row r="2" spans="2:3" ht="23.25" x14ac:dyDescent="0.2">
      <c r="B2" s="119" t="s">
        <v>66</v>
      </c>
      <c r="C2" s="120"/>
    </row>
    <row r="3" spans="2:3" ht="38.25" customHeight="1" x14ac:dyDescent="0.2">
      <c r="B3" s="67" t="s">
        <v>0</v>
      </c>
      <c r="C3" s="93"/>
    </row>
    <row r="4" spans="2:3" ht="39" customHeight="1" x14ac:dyDescent="0.2">
      <c r="B4" s="67" t="s">
        <v>25</v>
      </c>
      <c r="C4" s="93"/>
    </row>
    <row r="5" spans="2:3" ht="39" customHeight="1" x14ac:dyDescent="0.2">
      <c r="B5" s="67"/>
      <c r="C5" s="93" t="s">
        <v>67</v>
      </c>
    </row>
    <row r="6" spans="2:3" ht="15" customHeight="1" x14ac:dyDescent="0.2">
      <c r="B6" s="68" t="s">
        <v>24</v>
      </c>
      <c r="C6" s="93" t="s">
        <v>68</v>
      </c>
    </row>
    <row r="7" spans="2:3" ht="33.75" x14ac:dyDescent="0.2">
      <c r="B7" s="69" t="s">
        <v>1</v>
      </c>
      <c r="C7" s="94" t="s">
        <v>4</v>
      </c>
    </row>
    <row r="8" spans="2:3" x14ac:dyDescent="0.2">
      <c r="B8" s="70" t="s">
        <v>30</v>
      </c>
      <c r="C8" s="95" t="s">
        <v>70</v>
      </c>
    </row>
    <row r="9" spans="2:3" ht="27" customHeight="1" x14ac:dyDescent="0.2">
      <c r="B9" s="11" t="s">
        <v>23</v>
      </c>
      <c r="C9" s="96"/>
    </row>
    <row r="10" spans="2:3" ht="204.75" customHeight="1" x14ac:dyDescent="0.2">
      <c r="B10" s="10" t="s">
        <v>8</v>
      </c>
      <c r="C10" s="97" t="s">
        <v>122</v>
      </c>
    </row>
    <row r="11" spans="2:3" ht="14.25" customHeight="1" x14ac:dyDescent="0.2">
      <c r="B11" s="11" t="s">
        <v>31</v>
      </c>
      <c r="C11" s="96" t="s">
        <v>69</v>
      </c>
    </row>
    <row r="12" spans="2:3" ht="38.25" customHeight="1" x14ac:dyDescent="0.2">
      <c r="B12" s="10" t="s">
        <v>32</v>
      </c>
      <c r="C12" s="97" t="s">
        <v>4</v>
      </c>
    </row>
    <row r="13" spans="2:3" x14ac:dyDescent="0.2">
      <c r="B13" s="70" t="s">
        <v>22</v>
      </c>
      <c r="C13" s="95" t="s">
        <v>5</v>
      </c>
    </row>
    <row r="14" spans="2:3" ht="22.5" x14ac:dyDescent="0.2">
      <c r="B14" s="10" t="s">
        <v>2</v>
      </c>
      <c r="C14" s="97" t="s">
        <v>5</v>
      </c>
    </row>
    <row r="15" spans="2:3" ht="15" customHeight="1" x14ac:dyDescent="0.2">
      <c r="B15" s="70" t="s">
        <v>21</v>
      </c>
      <c r="C15" s="95" t="s">
        <v>5</v>
      </c>
    </row>
    <row r="16" spans="2:3" ht="45.75" customHeight="1" x14ac:dyDescent="0.2">
      <c r="B16" s="10" t="s">
        <v>54</v>
      </c>
      <c r="C16" s="97" t="s">
        <v>5</v>
      </c>
    </row>
    <row r="17" spans="2:3" ht="15" customHeight="1" x14ac:dyDescent="0.2">
      <c r="B17" s="11" t="s">
        <v>20</v>
      </c>
      <c r="C17" s="96" t="s">
        <v>71</v>
      </c>
    </row>
    <row r="18" spans="2:3" ht="324.75" customHeight="1" x14ac:dyDescent="0.2">
      <c r="B18" s="10" t="s">
        <v>6</v>
      </c>
      <c r="C18" s="97" t="s">
        <v>4</v>
      </c>
    </row>
    <row r="19" spans="2:3" ht="21.75" customHeight="1" x14ac:dyDescent="0.2">
      <c r="B19" s="70" t="s">
        <v>33</v>
      </c>
      <c r="C19" s="95" t="s">
        <v>75</v>
      </c>
    </row>
    <row r="20" spans="2:3" ht="128.25" customHeight="1" x14ac:dyDescent="0.2">
      <c r="B20" s="10" t="s">
        <v>34</v>
      </c>
      <c r="C20" s="97" t="s">
        <v>76</v>
      </c>
    </row>
    <row r="21" spans="2:3" ht="23.25" customHeight="1" x14ac:dyDescent="0.2">
      <c r="B21" s="11" t="s">
        <v>19</v>
      </c>
      <c r="C21" s="96" t="s">
        <v>72</v>
      </c>
    </row>
    <row r="22" spans="2:3" ht="93.75" customHeight="1" x14ac:dyDescent="0.2">
      <c r="B22" s="10" t="s">
        <v>26</v>
      </c>
      <c r="C22" s="97" t="s">
        <v>4</v>
      </c>
    </row>
    <row r="23" spans="2:3" ht="12" customHeight="1" x14ac:dyDescent="0.2">
      <c r="B23" s="71" t="s">
        <v>27</v>
      </c>
      <c r="C23" s="95" t="s">
        <v>73</v>
      </c>
    </row>
    <row r="24" spans="2:3" ht="93.75" customHeight="1" x14ac:dyDescent="0.2">
      <c r="B24" s="72" t="s">
        <v>28</v>
      </c>
      <c r="C24" s="97" t="s">
        <v>4</v>
      </c>
    </row>
    <row r="25" spans="2:3" x14ac:dyDescent="0.2">
      <c r="B25" s="71" t="s">
        <v>18</v>
      </c>
      <c r="C25" s="95" t="s">
        <v>74</v>
      </c>
    </row>
    <row r="26" spans="2:3" ht="29.25" customHeight="1" x14ac:dyDescent="0.2">
      <c r="B26" s="10" t="s">
        <v>3</v>
      </c>
      <c r="C26" s="97" t="s">
        <v>4</v>
      </c>
    </row>
    <row r="27" spans="2:3" ht="14.25" customHeight="1" x14ac:dyDescent="0.2">
      <c r="B27" s="11" t="s">
        <v>14</v>
      </c>
      <c r="C27" s="96" t="s">
        <v>68</v>
      </c>
    </row>
    <row r="28" spans="2:3" ht="96.75" customHeight="1" x14ac:dyDescent="0.2">
      <c r="B28" s="10" t="s">
        <v>15</v>
      </c>
      <c r="C28" s="97" t="s">
        <v>4</v>
      </c>
    </row>
    <row r="29" spans="2:3" x14ac:dyDescent="0.2">
      <c r="B29" s="65" t="s">
        <v>17</v>
      </c>
      <c r="C29" s="96" t="s">
        <v>75</v>
      </c>
    </row>
    <row r="30" spans="2:3" ht="68.25" customHeight="1" x14ac:dyDescent="0.2">
      <c r="B30" s="73" t="s">
        <v>9</v>
      </c>
      <c r="C30" s="97" t="s">
        <v>4</v>
      </c>
    </row>
    <row r="31" spans="2:3" ht="16.5" customHeight="1" x14ac:dyDescent="0.2">
      <c r="B31" s="11" t="s">
        <v>16</v>
      </c>
      <c r="C31" s="96" t="s">
        <v>53</v>
      </c>
    </row>
    <row r="32" spans="2:3" ht="189.75" customHeight="1" x14ac:dyDescent="0.2">
      <c r="B32" s="73" t="s">
        <v>10</v>
      </c>
      <c r="C32" s="97" t="s">
        <v>4</v>
      </c>
    </row>
    <row r="33" spans="2:3" s="66" customFormat="1" ht="51" customHeight="1" x14ac:dyDescent="0.25">
      <c r="B33" s="74" t="s">
        <v>7</v>
      </c>
      <c r="C33" s="98" t="s">
        <v>4</v>
      </c>
    </row>
  </sheetData>
  <mergeCells count="2">
    <mergeCell ref="B1:C1"/>
    <mergeCell ref="B2:C2"/>
  </mergeCells>
  <pageMargins left="0.7" right="0.7" top="0.75" bottom="0.75" header="0.3" footer="0.3"/>
  <pageSetup paperSize="1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2:L19"/>
  <sheetViews>
    <sheetView topLeftCell="B10" zoomScale="86" zoomScaleNormal="77" workbookViewId="0">
      <selection activeCell="G23" sqref="G23"/>
    </sheetView>
  </sheetViews>
  <sheetFormatPr baseColWidth="10" defaultRowHeight="15" x14ac:dyDescent="0.25"/>
  <cols>
    <col min="7" max="7" width="30.140625" customWidth="1"/>
    <col min="11" max="11" width="52.140625" customWidth="1"/>
  </cols>
  <sheetData>
    <row r="2" spans="6:12" ht="15.75" thickBot="1" x14ac:dyDescent="0.3"/>
    <row r="3" spans="6:12" ht="24" thickBot="1" x14ac:dyDescent="0.3">
      <c r="F3" s="125" t="s">
        <v>101</v>
      </c>
      <c r="G3" s="126"/>
      <c r="H3" s="126"/>
      <c r="I3" s="126"/>
      <c r="J3" s="126"/>
      <c r="K3" s="127"/>
    </row>
    <row r="5" spans="6:12" ht="15.75" thickBot="1" x14ac:dyDescent="0.3"/>
    <row r="6" spans="6:12" x14ac:dyDescent="0.25">
      <c r="F6" s="106" t="s">
        <v>100</v>
      </c>
      <c r="G6" s="105" t="s">
        <v>99</v>
      </c>
      <c r="H6" s="128" t="s">
        <v>98</v>
      </c>
      <c r="I6" s="129"/>
      <c r="J6" s="129"/>
      <c r="K6" s="129"/>
      <c r="L6" s="130"/>
    </row>
    <row r="7" spans="6:12" ht="205.5" customHeight="1" x14ac:dyDescent="0.25">
      <c r="F7" s="104" t="s">
        <v>5</v>
      </c>
      <c r="G7" s="103" t="s">
        <v>97</v>
      </c>
      <c r="H7" s="121" t="s">
        <v>96</v>
      </c>
      <c r="I7" s="121"/>
      <c r="J7" s="121"/>
      <c r="K7" s="121"/>
      <c r="L7" s="99" t="s">
        <v>4</v>
      </c>
    </row>
    <row r="8" spans="6:12" ht="173.25" customHeight="1" x14ac:dyDescent="0.25">
      <c r="F8" s="101" t="s">
        <v>5</v>
      </c>
      <c r="G8" s="102" t="s">
        <v>95</v>
      </c>
      <c r="H8" s="123" t="s">
        <v>94</v>
      </c>
      <c r="I8" s="124"/>
      <c r="J8" s="124"/>
      <c r="K8" s="124"/>
      <c r="L8" s="99" t="s">
        <v>4</v>
      </c>
    </row>
    <row r="9" spans="6:12" ht="175.5" customHeight="1" x14ac:dyDescent="0.25">
      <c r="F9" s="101" t="s">
        <v>5</v>
      </c>
      <c r="G9" s="100" t="s">
        <v>93</v>
      </c>
      <c r="H9" s="123" t="s">
        <v>92</v>
      </c>
      <c r="I9" s="124"/>
      <c r="J9" s="124"/>
      <c r="K9" s="124"/>
      <c r="L9" s="99" t="s">
        <v>4</v>
      </c>
    </row>
    <row r="10" spans="6:12" ht="164.25" customHeight="1" x14ac:dyDescent="0.25">
      <c r="F10" s="101" t="s">
        <v>5</v>
      </c>
      <c r="G10" s="100" t="s">
        <v>91</v>
      </c>
      <c r="H10" s="123" t="s">
        <v>90</v>
      </c>
      <c r="I10" s="124"/>
      <c r="J10" s="124"/>
      <c r="K10" s="124"/>
      <c r="L10" s="99" t="s">
        <v>4</v>
      </c>
    </row>
    <row r="11" spans="6:12" ht="152.25" customHeight="1" x14ac:dyDescent="0.25">
      <c r="F11" s="101" t="s">
        <v>89</v>
      </c>
      <c r="G11" s="100" t="s">
        <v>88</v>
      </c>
      <c r="H11" s="123" t="s">
        <v>87</v>
      </c>
      <c r="I11" s="124"/>
      <c r="J11" s="124"/>
      <c r="K11" s="124"/>
      <c r="L11" s="99" t="s">
        <v>4</v>
      </c>
    </row>
    <row r="12" spans="6:12" ht="143.25" customHeight="1" x14ac:dyDescent="0.25">
      <c r="F12" s="101" t="s">
        <v>5</v>
      </c>
      <c r="G12" s="100" t="s">
        <v>86</v>
      </c>
      <c r="H12" s="123" t="s">
        <v>85</v>
      </c>
      <c r="I12" s="124"/>
      <c r="J12" s="124"/>
      <c r="K12" s="124"/>
      <c r="L12" s="99" t="s">
        <v>4</v>
      </c>
    </row>
    <row r="13" spans="6:12" ht="104.25" customHeight="1" x14ac:dyDescent="0.25">
      <c r="F13" s="101" t="s">
        <v>5</v>
      </c>
      <c r="G13" s="102" t="s">
        <v>84</v>
      </c>
      <c r="H13" s="121" t="s">
        <v>83</v>
      </c>
      <c r="I13" s="122"/>
      <c r="J13" s="122"/>
      <c r="K13" s="122"/>
      <c r="L13" s="99" t="s">
        <v>4</v>
      </c>
    </row>
    <row r="14" spans="6:12" ht="137.25" customHeight="1" x14ac:dyDescent="0.25">
      <c r="F14" s="101" t="s">
        <v>5</v>
      </c>
      <c r="G14" s="102" t="s">
        <v>82</v>
      </c>
      <c r="H14" s="121" t="s">
        <v>81</v>
      </c>
      <c r="I14" s="122"/>
      <c r="J14" s="122"/>
      <c r="K14" s="122"/>
      <c r="L14" s="99" t="s">
        <v>4</v>
      </c>
    </row>
    <row r="15" spans="6:12" ht="150.75" customHeight="1" x14ac:dyDescent="0.25">
      <c r="F15" s="101" t="s">
        <v>5</v>
      </c>
      <c r="G15" s="102" t="s">
        <v>80</v>
      </c>
      <c r="H15" s="121" t="s">
        <v>79</v>
      </c>
      <c r="I15" s="122"/>
      <c r="J15" s="122"/>
      <c r="K15" s="122"/>
      <c r="L15" s="99" t="s">
        <v>4</v>
      </c>
    </row>
    <row r="16" spans="6:12" ht="193.5" customHeight="1" x14ac:dyDescent="0.25">
      <c r="F16" s="101" t="s">
        <v>5</v>
      </c>
      <c r="G16" s="100" t="s">
        <v>78</v>
      </c>
      <c r="H16" s="121" t="s">
        <v>77</v>
      </c>
      <c r="I16" s="122"/>
      <c r="J16" s="122"/>
      <c r="K16" s="122"/>
      <c r="L16" s="99" t="s">
        <v>4</v>
      </c>
    </row>
    <row r="17" ht="57.75" customHeight="1" x14ac:dyDescent="0.25"/>
    <row r="19" ht="22.5" customHeight="1" x14ac:dyDescent="0.25"/>
  </sheetData>
  <mergeCells count="12">
    <mergeCell ref="H10:K10"/>
    <mergeCell ref="F3:K3"/>
    <mergeCell ref="H7:K7"/>
    <mergeCell ref="H6:L6"/>
    <mergeCell ref="H8:K8"/>
    <mergeCell ref="H9:K9"/>
    <mergeCell ref="H16:K16"/>
    <mergeCell ref="H11:K11"/>
    <mergeCell ref="H12:K12"/>
    <mergeCell ref="H13:K13"/>
    <mergeCell ref="H14:K14"/>
    <mergeCell ref="H15:K1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7" workbookViewId="0">
      <selection activeCell="E4" sqref="E4:E6"/>
    </sheetView>
  </sheetViews>
  <sheetFormatPr baseColWidth="10" defaultRowHeight="15" x14ac:dyDescent="0.25"/>
  <cols>
    <col min="3" max="3" width="90.85546875" customWidth="1"/>
    <col min="4" max="4" width="38.7109375" customWidth="1"/>
  </cols>
  <sheetData>
    <row r="1" spans="1:5" ht="15.75" thickBot="1" x14ac:dyDescent="0.3"/>
    <row r="2" spans="1:5" ht="15.75" thickBot="1" x14ac:dyDescent="0.3">
      <c r="C2" s="131" t="s">
        <v>105</v>
      </c>
      <c r="D2" s="132"/>
    </row>
    <row r="3" spans="1:5" ht="15.75" thickBot="1" x14ac:dyDescent="0.3">
      <c r="C3" s="86"/>
      <c r="D3" s="85"/>
    </row>
    <row r="4" spans="1:5" ht="19.5" customHeight="1" thickBot="1" x14ac:dyDescent="0.3">
      <c r="C4" s="12" t="s">
        <v>35</v>
      </c>
      <c r="D4" s="12" t="s">
        <v>104</v>
      </c>
      <c r="E4" s="133"/>
    </row>
    <row r="5" spans="1:5" ht="15" customHeight="1" x14ac:dyDescent="0.25">
      <c r="A5" s="134"/>
      <c r="B5" s="134"/>
      <c r="C5" s="135" t="s">
        <v>116</v>
      </c>
      <c r="D5" s="135" t="s">
        <v>103</v>
      </c>
      <c r="E5" s="133"/>
    </row>
    <row r="6" spans="1:5" ht="288.75" customHeight="1" thickBot="1" x14ac:dyDescent="0.3">
      <c r="A6" s="134"/>
      <c r="B6" s="134"/>
      <c r="C6" s="136"/>
      <c r="D6" s="136"/>
      <c r="E6" s="133"/>
    </row>
    <row r="7" spans="1:5" ht="15.75" thickBot="1" x14ac:dyDescent="0.3">
      <c r="C7" s="107" t="s">
        <v>102</v>
      </c>
      <c r="D7" s="12" t="s">
        <v>4</v>
      </c>
    </row>
  </sheetData>
  <mergeCells count="6">
    <mergeCell ref="C2:D2"/>
    <mergeCell ref="E4:E6"/>
    <mergeCell ref="A5:A6"/>
    <mergeCell ref="B5:B6"/>
    <mergeCell ref="C5:C6"/>
    <mergeCell ref="D5:D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17"/>
  <sheetViews>
    <sheetView topLeftCell="A3" zoomScaleNormal="100" workbookViewId="0">
      <selection activeCell="A3" sqref="A3"/>
    </sheetView>
  </sheetViews>
  <sheetFormatPr baseColWidth="10" defaultRowHeight="15" x14ac:dyDescent="0.25"/>
  <cols>
    <col min="1" max="1" width="11.42578125" style="14"/>
    <col min="2" max="2" width="33.140625" style="14" customWidth="1"/>
    <col min="3" max="3" width="30.28515625" style="14" customWidth="1"/>
    <col min="4" max="4" width="11.42578125" style="14"/>
    <col min="5" max="5" width="16.85546875" style="14" bestFit="1" customWidth="1"/>
    <col min="6" max="16384" width="11.42578125" style="14"/>
  </cols>
  <sheetData>
    <row r="2" spans="2:4" ht="15.75" thickBot="1" x14ac:dyDescent="0.3">
      <c r="B2" s="137" t="s">
        <v>110</v>
      </c>
      <c r="C2" s="137"/>
    </row>
    <row r="3" spans="2:4" ht="90" customHeight="1" thickBot="1" x14ac:dyDescent="0.3">
      <c r="B3" s="138" t="s">
        <v>117</v>
      </c>
      <c r="C3" s="139"/>
      <c r="D3" s="25"/>
    </row>
    <row r="4" spans="2:4" ht="19.5" customHeight="1" x14ac:dyDescent="0.25">
      <c r="B4" s="77"/>
      <c r="C4" s="77"/>
      <c r="D4" s="25"/>
    </row>
    <row r="5" spans="2:4" x14ac:dyDescent="0.25">
      <c r="B5" s="76"/>
      <c r="C5" s="75"/>
    </row>
    <row r="6" spans="2:4" x14ac:dyDescent="0.25">
      <c r="B6" s="16"/>
      <c r="C6" s="15"/>
    </row>
    <row r="7" spans="2:4" ht="15.75" thickBot="1" x14ac:dyDescent="0.3">
      <c r="B7" s="24" t="s">
        <v>37</v>
      </c>
      <c r="C7" s="23"/>
    </row>
    <row r="8" spans="2:4" ht="15.75" thickBot="1" x14ac:dyDescent="0.3">
      <c r="B8" s="22" t="s">
        <v>63</v>
      </c>
      <c r="C8" s="21" t="s">
        <v>109</v>
      </c>
    </row>
    <row r="9" spans="2:4" x14ac:dyDescent="0.25">
      <c r="B9" s="20" t="s">
        <v>36</v>
      </c>
      <c r="C9" s="19" t="s">
        <v>108</v>
      </c>
    </row>
    <row r="10" spans="2:4" x14ac:dyDescent="0.25">
      <c r="B10" s="18" t="s">
        <v>62</v>
      </c>
      <c r="C10" s="17" t="s">
        <v>39</v>
      </c>
    </row>
    <row r="11" spans="2:4" ht="42.75" x14ac:dyDescent="0.25">
      <c r="B11" s="92" t="s">
        <v>107</v>
      </c>
      <c r="C11" s="91" t="s">
        <v>39</v>
      </c>
    </row>
    <row r="12" spans="2:4" ht="42.75" x14ac:dyDescent="0.25">
      <c r="B12" s="108" t="s">
        <v>106</v>
      </c>
      <c r="C12" s="87" t="s">
        <v>39</v>
      </c>
    </row>
    <row r="13" spans="2:4" ht="71.25" x14ac:dyDescent="0.25">
      <c r="B13" s="88" t="s">
        <v>61</v>
      </c>
      <c r="C13" s="90" t="s">
        <v>39</v>
      </c>
    </row>
    <row r="14" spans="2:4" ht="28.5" x14ac:dyDescent="0.25">
      <c r="B14" s="88" t="s">
        <v>60</v>
      </c>
      <c r="C14" s="90" t="s">
        <v>39</v>
      </c>
    </row>
    <row r="15" spans="2:4" ht="28.5" x14ac:dyDescent="0.25">
      <c r="B15" s="88" t="s">
        <v>59</v>
      </c>
      <c r="C15" s="90" t="s">
        <v>39</v>
      </c>
    </row>
    <row r="16" spans="2:4" ht="85.5" x14ac:dyDescent="0.25">
      <c r="B16" s="88" t="s">
        <v>58</v>
      </c>
      <c r="C16" s="89" t="s">
        <v>39</v>
      </c>
    </row>
    <row r="17" spans="2:3" ht="28.5" x14ac:dyDescent="0.25">
      <c r="B17" s="88" t="s">
        <v>64</v>
      </c>
      <c r="C17" s="87" t="s">
        <v>39</v>
      </c>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2"/>
  <sheetViews>
    <sheetView zoomScale="90" zoomScaleNormal="90" workbookViewId="0">
      <selection activeCell="F8" sqref="F8"/>
    </sheetView>
  </sheetViews>
  <sheetFormatPr baseColWidth="10" defaultRowHeight="15" x14ac:dyDescent="0.25"/>
  <cols>
    <col min="1" max="1" width="11.42578125" style="14"/>
    <col min="2" max="2" width="26.42578125" style="14" customWidth="1"/>
    <col min="3" max="3" width="29.5703125" style="14" customWidth="1"/>
    <col min="4" max="4" width="31.7109375" style="14" customWidth="1"/>
    <col min="5" max="5" width="19.28515625" style="14" customWidth="1"/>
    <col min="6" max="6" width="14.85546875" style="14" bestFit="1" customWidth="1"/>
    <col min="7" max="7" width="16" style="14" bestFit="1" customWidth="1"/>
    <col min="8" max="8" width="11.42578125" style="14"/>
    <col min="9" max="9" width="25.5703125" style="14" bestFit="1" customWidth="1"/>
    <col min="10" max="10" width="19.7109375" style="14" customWidth="1"/>
    <col min="11" max="11" width="18.28515625" style="14" customWidth="1"/>
    <col min="12" max="12" width="24.42578125" style="14" customWidth="1"/>
    <col min="13" max="16384" width="11.42578125" style="14"/>
  </cols>
  <sheetData>
    <row r="1" spans="2:6" x14ac:dyDescent="0.25">
      <c r="D1" s="58"/>
    </row>
    <row r="2" spans="2:6" ht="15.75" thickBot="1" x14ac:dyDescent="0.3">
      <c r="B2" s="140" t="str">
        <f>+DOCUMENTOS!B2</f>
        <v>INVITACIÓN ABIERTA No 031 DE 2022</v>
      </c>
      <c r="C2" s="140"/>
      <c r="D2" s="140"/>
    </row>
    <row r="3" spans="2:6" ht="81.75" customHeight="1" thickBot="1" x14ac:dyDescent="0.3">
      <c r="B3" s="146" t="str">
        <f>+DOCUMENTOS!B3</f>
        <v>SUMINISTRO DE MATERIAL PUBLICITARIO (MERCHANDISING) CON LOS LOGOTIPOS DE LAS MARCAS DE LA EMPRESA DE LICORES DE CUNDINAMARCA PARA IMPULSAR EL RECONOCIMIENTO DE LAS MISMAS</v>
      </c>
      <c r="C3" s="147"/>
      <c r="D3" s="148"/>
      <c r="E3" s="57"/>
      <c r="F3" s="57"/>
    </row>
    <row r="4" spans="2:6" x14ac:dyDescent="0.25">
      <c r="B4" s="56"/>
      <c r="C4" s="56"/>
      <c r="D4" s="56"/>
      <c r="E4" s="56"/>
      <c r="F4" s="56"/>
    </row>
    <row r="5" spans="2:6" x14ac:dyDescent="0.25">
      <c r="B5" s="55" t="s">
        <v>52</v>
      </c>
    </row>
    <row r="6" spans="2:6" ht="62.25" customHeight="1" x14ac:dyDescent="0.25">
      <c r="B6" s="54" t="s">
        <v>51</v>
      </c>
      <c r="C6" s="141" t="s">
        <v>114</v>
      </c>
      <c r="D6" s="142"/>
      <c r="F6" s="53"/>
    </row>
    <row r="7" spans="2:6" ht="18.75" customHeight="1" x14ac:dyDescent="0.25">
      <c r="B7" s="52" t="s">
        <v>45</v>
      </c>
      <c r="C7" s="48" t="s">
        <v>50</v>
      </c>
      <c r="D7" s="51" t="s">
        <v>65</v>
      </c>
      <c r="E7" s="113"/>
      <c r="F7" s="47"/>
    </row>
    <row r="8" spans="2:6" ht="44.25" customHeight="1" x14ac:dyDescent="0.25">
      <c r="B8" s="49" t="s">
        <v>43</v>
      </c>
      <c r="C8" s="48" t="s">
        <v>49</v>
      </c>
      <c r="D8" s="50" t="s">
        <v>113</v>
      </c>
      <c r="F8" s="47"/>
    </row>
    <row r="9" spans="2:6" ht="21" customHeight="1" x14ac:dyDescent="0.25">
      <c r="B9" s="49" t="s">
        <v>41</v>
      </c>
      <c r="C9" s="48" t="s">
        <v>48</v>
      </c>
      <c r="D9" s="48" t="s">
        <v>112</v>
      </c>
      <c r="F9" s="47"/>
    </row>
    <row r="10" spans="2:6" ht="18.75" customHeight="1" x14ac:dyDescent="0.25">
      <c r="B10" s="46"/>
      <c r="C10" s="45"/>
      <c r="D10" s="45"/>
      <c r="F10" s="47"/>
    </row>
    <row r="11" spans="2:6" ht="18.75" customHeight="1" x14ac:dyDescent="0.25">
      <c r="B11" s="46"/>
      <c r="C11" s="45"/>
      <c r="D11" s="45"/>
      <c r="F11" s="44"/>
    </row>
    <row r="12" spans="2:6" x14ac:dyDescent="0.25">
      <c r="C12" s="29"/>
    </row>
    <row r="13" spans="2:6" x14ac:dyDescent="0.25">
      <c r="F13" s="43"/>
    </row>
    <row r="14" spans="2:6" x14ac:dyDescent="0.25">
      <c r="B14" s="143" t="str">
        <f>+DOCUMENTOS!C8</f>
        <v>MERCICO SAS</v>
      </c>
      <c r="C14" s="144"/>
      <c r="D14" s="144"/>
      <c r="E14" s="145"/>
      <c r="F14" s="78" t="s">
        <v>4</v>
      </c>
    </row>
    <row r="15" spans="2:6" x14ac:dyDescent="0.25">
      <c r="B15" s="42" t="s">
        <v>47</v>
      </c>
      <c r="C15" s="41"/>
      <c r="D15" s="41"/>
      <c r="E15" s="40"/>
      <c r="F15" s="39"/>
    </row>
    <row r="16" spans="2:6" ht="15.75" thickBot="1" x14ac:dyDescent="0.3">
      <c r="B16" s="28"/>
      <c r="C16" s="36" t="s">
        <v>46</v>
      </c>
      <c r="D16" s="32">
        <v>17848370826</v>
      </c>
      <c r="E16" s="38">
        <f>D16/D17</f>
        <v>1.5710609638661182</v>
      </c>
      <c r="F16" s="27" t="s">
        <v>4</v>
      </c>
    </row>
    <row r="17" spans="2:6" x14ac:dyDescent="0.25">
      <c r="B17" s="28" t="s">
        <v>45</v>
      </c>
      <c r="C17" s="29" t="s">
        <v>44</v>
      </c>
      <c r="D17" s="31">
        <v>11360711797</v>
      </c>
      <c r="E17" s="33"/>
      <c r="F17" s="27"/>
    </row>
    <row r="18" spans="2:6" x14ac:dyDescent="0.25">
      <c r="B18" s="28"/>
      <c r="C18" s="29"/>
      <c r="D18" s="31"/>
      <c r="E18" s="33"/>
      <c r="F18" s="27"/>
    </row>
    <row r="19" spans="2:6" ht="15.75" thickBot="1" x14ac:dyDescent="0.3">
      <c r="B19" s="28" t="s">
        <v>43</v>
      </c>
      <c r="C19" s="36" t="s">
        <v>42</v>
      </c>
      <c r="D19" s="37" t="s">
        <v>111</v>
      </c>
      <c r="E19" s="30">
        <f>D16-D17</f>
        <v>6487659029</v>
      </c>
      <c r="F19" s="27" t="s">
        <v>4</v>
      </c>
    </row>
    <row r="20" spans="2:6" x14ac:dyDescent="0.25">
      <c r="B20" s="28"/>
      <c r="C20" s="29"/>
      <c r="D20" s="31">
        <v>0</v>
      </c>
      <c r="E20" s="33"/>
      <c r="F20" s="27"/>
    </row>
    <row r="21" spans="2:6" ht="15.75" thickBot="1" x14ac:dyDescent="0.3">
      <c r="B21" s="28" t="s">
        <v>41</v>
      </c>
      <c r="C21" s="36" t="s">
        <v>40</v>
      </c>
      <c r="D21" s="35">
        <v>30278270401</v>
      </c>
      <c r="E21" s="34">
        <f>D21/D22</f>
        <v>0.72426057029437307</v>
      </c>
      <c r="F21" s="27" t="s">
        <v>4</v>
      </c>
    </row>
    <row r="22" spans="2:6" x14ac:dyDescent="0.25">
      <c r="B22" s="112"/>
      <c r="C22" s="26" t="s">
        <v>38</v>
      </c>
      <c r="D22" s="111">
        <v>41805769419</v>
      </c>
      <c r="E22" s="110"/>
      <c r="F22" s="109"/>
    </row>
  </sheetData>
  <mergeCells count="4">
    <mergeCell ref="B2:D2"/>
    <mergeCell ref="C6:D6"/>
    <mergeCell ref="B14:E14"/>
    <mergeCell ref="B3:D3"/>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topLeftCell="A7" workbookViewId="0">
      <selection activeCell="A5" sqref="A5"/>
    </sheetView>
  </sheetViews>
  <sheetFormatPr baseColWidth="10" defaultRowHeight="15" x14ac:dyDescent="0.25"/>
  <cols>
    <col min="1" max="1" width="11.42578125" style="14"/>
    <col min="2" max="2" width="26.42578125" style="14" customWidth="1"/>
    <col min="3" max="3" width="24" style="14" customWidth="1"/>
    <col min="4" max="4" width="27.28515625" style="14" customWidth="1"/>
    <col min="5" max="16384" width="11.42578125" style="14"/>
  </cols>
  <sheetData>
    <row r="1" spans="2:4" ht="15.75" x14ac:dyDescent="0.25">
      <c r="B1" s="64"/>
    </row>
    <row r="2" spans="2:4" ht="24" customHeight="1" x14ac:dyDescent="0.25">
      <c r="B2" s="154" t="str">
        <f>+'EVALUACION INDICES FINANCIEROS'!B2</f>
        <v>INVITACIÓN ABIERTA No 031 DE 2022</v>
      </c>
      <c r="C2" s="154"/>
      <c r="D2" s="154"/>
    </row>
    <row r="3" spans="2:4" ht="101.25" customHeight="1" x14ac:dyDescent="0.25">
      <c r="B3" s="153" t="str">
        <f>+DOCUMENTOS!B3</f>
        <v>SUMINISTRO DE MATERIAL PUBLICITARIO (MERCHANDISING) CON LOS LOGOTIPOS DE LAS MARCAS DE LA EMPRESA DE LICORES DE CUNDINAMARCA PARA IMPULSAR EL RECONOCIMIENTO DE LAS MISMAS</v>
      </c>
      <c r="C3" s="153"/>
      <c r="D3" s="153"/>
    </row>
    <row r="4" spans="2:4" ht="15.75" thickBot="1" x14ac:dyDescent="0.3">
      <c r="B4" s="63" t="s">
        <v>52</v>
      </c>
      <c r="C4" s="13"/>
    </row>
    <row r="5" spans="2:4" ht="36.75" customHeight="1" thickTop="1" thickBot="1" x14ac:dyDescent="0.3">
      <c r="B5" s="149" t="s">
        <v>115</v>
      </c>
      <c r="C5" s="150"/>
      <c r="D5" s="152" t="str">
        <f>+DOCUMENTOS!C8</f>
        <v>MERCICO SAS</v>
      </c>
    </row>
    <row r="6" spans="2:4" ht="60.75" customHeight="1" thickTop="1" thickBot="1" x14ac:dyDescent="0.3">
      <c r="B6" s="151"/>
      <c r="C6" s="150"/>
      <c r="D6" s="152"/>
    </row>
    <row r="7" spans="2:4" ht="39.75" customHeight="1" thickTop="1" x14ac:dyDescent="0.25">
      <c r="B7" s="52" t="s">
        <v>45</v>
      </c>
      <c r="C7" s="51" t="str">
        <f>+'EVALUACION INDICES FINANCIEROS'!D7</f>
        <v>&gt; = 1.5</v>
      </c>
      <c r="D7" s="62">
        <f>+'EVALUACION INDICES FINANCIEROS'!E16</f>
        <v>1.5710609638661182</v>
      </c>
    </row>
    <row r="8" spans="2:4" ht="39" customHeight="1" x14ac:dyDescent="0.25">
      <c r="B8" s="49" t="s">
        <v>43</v>
      </c>
      <c r="C8" s="50" t="str">
        <f>+'EVALUACION INDICES FINANCIEROS'!D8</f>
        <v>&gt; =  al 50% del  P.O</v>
      </c>
      <c r="D8" s="61">
        <f>+'EVALUACION INDICES FINANCIEROS'!E19</f>
        <v>6487659029</v>
      </c>
    </row>
    <row r="9" spans="2:4" ht="39" customHeight="1" x14ac:dyDescent="0.25">
      <c r="B9" s="114" t="s">
        <v>41</v>
      </c>
      <c r="C9" s="48" t="str">
        <f>+'EVALUACION INDICES FINANCIEROS'!D9</f>
        <v>&lt;= 75%</v>
      </c>
      <c r="D9" s="60">
        <f>+'EVALUACION INDICES FINANCIEROS'!E21</f>
        <v>0.72426057029437307</v>
      </c>
    </row>
    <row r="10" spans="2:4" x14ac:dyDescent="0.25">
      <c r="D10" s="59" t="s">
        <v>39</v>
      </c>
    </row>
  </sheetData>
  <mergeCells count="4">
    <mergeCell ref="B5:C6"/>
    <mergeCell ref="D5:D6"/>
    <mergeCell ref="B3:D3"/>
    <mergeCell ref="B2:D2"/>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workbookViewId="0">
      <selection activeCell="F9" sqref="F9"/>
    </sheetView>
  </sheetViews>
  <sheetFormatPr baseColWidth="10" defaultRowHeight="15" x14ac:dyDescent="0.25"/>
  <cols>
    <col min="1" max="1" width="27.42578125" customWidth="1"/>
    <col min="2" max="2" width="12.28515625" customWidth="1"/>
    <col min="3" max="3" width="30.7109375" customWidth="1"/>
    <col min="6" max="6" width="14.5703125" bestFit="1" customWidth="1"/>
  </cols>
  <sheetData>
    <row r="1" spans="1:3" x14ac:dyDescent="0.25">
      <c r="A1" s="1"/>
      <c r="B1" s="1"/>
      <c r="C1" s="1"/>
    </row>
    <row r="2" spans="1:3" ht="23.25" x14ac:dyDescent="0.35">
      <c r="A2" s="159" t="s">
        <v>66</v>
      </c>
      <c r="B2" s="159"/>
      <c r="C2" s="159"/>
    </row>
    <row r="3" spans="1:3" ht="46.5" customHeight="1" x14ac:dyDescent="0.25">
      <c r="A3" s="160" t="s">
        <v>11</v>
      </c>
      <c r="B3" s="161"/>
      <c r="C3" s="79" t="s">
        <v>67</v>
      </c>
    </row>
    <row r="4" spans="1:3" x14ac:dyDescent="0.25">
      <c r="A4" s="162" t="s">
        <v>0</v>
      </c>
      <c r="B4" s="163"/>
      <c r="C4" s="80" t="s">
        <v>4</v>
      </c>
    </row>
    <row r="5" spans="1:3" x14ac:dyDescent="0.25">
      <c r="A5" s="162" t="s">
        <v>29</v>
      </c>
      <c r="B5" s="163"/>
      <c r="C5" s="82" t="s">
        <v>4</v>
      </c>
    </row>
    <row r="6" spans="1:3" x14ac:dyDescent="0.25">
      <c r="A6" s="162" t="s">
        <v>12</v>
      </c>
      <c r="B6" s="163"/>
      <c r="C6" s="80" t="s">
        <v>4</v>
      </c>
    </row>
    <row r="7" spans="1:3" x14ac:dyDescent="0.25">
      <c r="A7" s="164" t="s">
        <v>13</v>
      </c>
      <c r="B7" s="165"/>
      <c r="C7" s="81" t="s">
        <v>4</v>
      </c>
    </row>
    <row r="8" spans="1:3" x14ac:dyDescent="0.25">
      <c r="A8" s="166" t="s">
        <v>57</v>
      </c>
      <c r="B8" s="167"/>
      <c r="C8" s="82" t="s">
        <v>4</v>
      </c>
    </row>
    <row r="9" spans="1:3" ht="32.25" customHeight="1" x14ac:dyDescent="0.25">
      <c r="A9" s="157" t="s">
        <v>7</v>
      </c>
      <c r="B9" s="158"/>
      <c r="C9" s="117" t="s">
        <v>4</v>
      </c>
    </row>
    <row r="10" spans="1:3" ht="19.5" customHeight="1" x14ac:dyDescent="0.25">
      <c r="A10" s="115"/>
      <c r="B10" s="115"/>
      <c r="C10" s="116"/>
    </row>
    <row r="12" spans="1:3" x14ac:dyDescent="0.25">
      <c r="A12" s="4" t="s">
        <v>55</v>
      </c>
      <c r="B12" s="4"/>
      <c r="C12" s="4"/>
    </row>
    <row r="13" spans="1:3" ht="13.5" customHeight="1" x14ac:dyDescent="0.25">
      <c r="A13" s="155" t="s">
        <v>56</v>
      </c>
      <c r="B13" s="156"/>
      <c r="C13" s="84"/>
    </row>
    <row r="14" spans="1:3" x14ac:dyDescent="0.25">
      <c r="A14" s="83"/>
      <c r="B14" s="84"/>
      <c r="C14" s="84"/>
    </row>
    <row r="15" spans="1:3" x14ac:dyDescent="0.25">
      <c r="A15" s="83"/>
      <c r="B15" s="84"/>
      <c r="C15" s="84"/>
    </row>
    <row r="16" spans="1:3" x14ac:dyDescent="0.25">
      <c r="A16" s="5" t="s">
        <v>118</v>
      </c>
      <c r="B16" s="2"/>
      <c r="C16" s="2"/>
    </row>
    <row r="17" spans="1:6" x14ac:dyDescent="0.25">
      <c r="A17" s="3" t="s">
        <v>121</v>
      </c>
      <c r="B17" s="2"/>
      <c r="C17" s="2"/>
    </row>
    <row r="20" spans="1:6" x14ac:dyDescent="0.25">
      <c r="A20" s="6" t="s">
        <v>119</v>
      </c>
      <c r="B20" s="7"/>
      <c r="C20" s="7"/>
    </row>
    <row r="21" spans="1:6" x14ac:dyDescent="0.25">
      <c r="A21" s="7" t="s">
        <v>120</v>
      </c>
      <c r="B21" s="7"/>
      <c r="C21" s="7"/>
    </row>
    <row r="27" spans="1:6" x14ac:dyDescent="0.25">
      <c r="F27" s="9"/>
    </row>
    <row r="28" spans="1:6" x14ac:dyDescent="0.25">
      <c r="F28" s="9"/>
    </row>
    <row r="29" spans="1:6" x14ac:dyDescent="0.25">
      <c r="F29" s="9"/>
    </row>
  </sheetData>
  <mergeCells count="9">
    <mergeCell ref="A13:B13"/>
    <mergeCell ref="A9:B9"/>
    <mergeCell ref="A2:C2"/>
    <mergeCell ref="A3:B3"/>
    <mergeCell ref="A4:B4"/>
    <mergeCell ref="A6:B6"/>
    <mergeCell ref="A7:B7"/>
    <mergeCell ref="A8:B8"/>
    <mergeCell ref="A5:B5"/>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EVALUACION JURIDICA</vt:lpstr>
      <vt:lpstr>EVALUACION TECNICA </vt:lpstr>
      <vt:lpstr>EVALUACION DE EXPERIENCIA</vt:lpstr>
      <vt:lpstr>DOCUMENTOS</vt:lpstr>
      <vt:lpstr>EVALUACION INDICES FINANCIEROS</vt:lpstr>
      <vt:lpstr>INDICADORES</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2022-06-23T23:55:51Z</cp:lastPrinted>
  <dcterms:created xsi:type="dcterms:W3CDTF">2017-05-22T13:32:10Z</dcterms:created>
  <dcterms:modified xsi:type="dcterms:W3CDTF">2022-09-19T22:13:37Z</dcterms:modified>
</cp:coreProperties>
</file>