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D:\JURIDICA 2022\INVITACION 026 COMPRA COPAS POLIE\"/>
    </mc:Choice>
  </mc:AlternateContent>
  <bookViews>
    <workbookView xWindow="0" yWindow="0" windowWidth="28800" windowHeight="12030"/>
  </bookViews>
  <sheets>
    <sheet name="EVALUACION JURIDICA " sheetId="26" r:id="rId1"/>
    <sheet name="DOCUMENTOS" sheetId="27" r:id="rId2"/>
    <sheet name="EVALUACION INDICADORES " sheetId="28" r:id="rId3"/>
    <sheet name="INDICADORES " sheetId="29" r:id="rId4"/>
    <sheet name="EVALUACION TÉCNICA" sheetId="31" r:id="rId5"/>
    <sheet name="EVALUACION EXPERIENCIA" sheetId="30" r:id="rId6"/>
    <sheet name="RESULTADO" sheetId="9" r:id="rId7"/>
  </sheets>
  <externalReferences>
    <externalReference r:id="rId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 i="29" l="1"/>
  <c r="C10" i="29"/>
  <c r="D9" i="29"/>
  <c r="C9" i="29"/>
  <c r="D8" i="29"/>
  <c r="C8" i="29"/>
  <c r="D7" i="29"/>
  <c r="C7" i="29"/>
  <c r="D5" i="29"/>
  <c r="B3" i="29"/>
  <c r="B2" i="29"/>
  <c r="E25" i="28"/>
  <c r="E22" i="28"/>
  <c r="E20" i="28"/>
  <c r="E17" i="28"/>
  <c r="B15" i="28"/>
  <c r="B3" i="28"/>
  <c r="B2" i="28"/>
</calcChain>
</file>

<file path=xl/sharedStrings.xml><?xml version="1.0" encoding="utf-8"?>
<sst xmlns="http://schemas.openxmlformats.org/spreadsheetml/2006/main" count="189" uniqueCount="135">
  <si>
    <t>EVALUACION JURIDICA</t>
  </si>
  <si>
    <t>CUMPLE</t>
  </si>
  <si>
    <t>RESULTADO</t>
  </si>
  <si>
    <t>RESULTADO/PROPONENTE</t>
  </si>
  <si>
    <t>EVALUACION TECNICA</t>
  </si>
  <si>
    <t>EVALUACION DE EXPERIENCIA</t>
  </si>
  <si>
    <t>EVALUACION ECONOMICA</t>
  </si>
  <si>
    <t>Vo.Bo. SANDRA MILENA CUBILLOS GONZALEZ</t>
  </si>
  <si>
    <t>Vo. Bo RUTH MARINA NOVOA HERRERA</t>
  </si>
  <si>
    <t>Subgerente Financiero</t>
  </si>
  <si>
    <t>Jefe  Oficina  Asesora de Juridica y Contratacion</t>
  </si>
  <si>
    <t>Subgerente Comercial ( e )</t>
  </si>
  <si>
    <t>Vo. Bo LEONARDO ANDRES RODRIGUEZ SUREZ</t>
  </si>
  <si>
    <t>EVLAUACION FINANCIERA</t>
  </si>
  <si>
    <t>CONSORCIO O UNIÓN TEMPORAL</t>
  </si>
  <si>
    <t>2.1 DOCUMENTOS DE CONTENIDO JURÍDICO.</t>
  </si>
  <si>
    <t xml:space="preserve">CARTA DE PRESENTACIÓN DE LA OFERTA </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</si>
  <si>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</si>
  <si>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</si>
  <si>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</si>
  <si>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</si>
  <si>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N/A</t>
  </si>
  <si>
    <t>GARANTÍA DE SERIEDAD DE LA OFERTA</t>
  </si>
  <si>
    <t xml:space="preserve">CERTIFICACIÓN EXPEDIDA POR LA CONTRALORÍA GENERAL DE LA REPÚBLICA. </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</si>
  <si>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</si>
  <si>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ANTECEDENTES DISCIPLINARIOS DE LA PROCURADURÍA GENERAL DE LA NACIÓN</t>
  </si>
  <si>
    <t>ANTECEDENTES JUDICIALES</t>
  </si>
  <si>
    <t>REGISTRO UNICO TRIBUTARIO (RUT)</t>
  </si>
  <si>
    <t xml:space="preserve">El OFERENTE deberá presentar con la OFERTA, fotocopia del Registro Único Tributario. </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</si>
  <si>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</si>
  <si>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</si>
  <si>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INSCRIPCIÓN EN EL REGISTRO INTERNO DE PROVEEDORES DE LA EMPRESA</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</si>
  <si>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</si>
  <si>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CERTIFICACIÓN DE PARAFISCALES LEY 789 DE 2002 Y LEY 828 DE 2003 </t>
  </si>
  <si>
    <t>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t>
  </si>
  <si>
    <t>Si EL OFERENTE presenta propuesta en Consorcio o Unión Temporal, de conformidad con lo señalado en el artículo 7o. de la Ley 80 de 1993, deberá diligenciar debidamente los Formularios 2 o 3 de las presentes condiciones de contratación.</t>
  </si>
  <si>
    <t>DOCUMENTOS OTORGADOS EN EL EXTRANJERO</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</si>
  <si>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</si>
  <si>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t>
  </si>
  <si>
    <t xml:space="preserve">El oferente podrá presentar certificación de antecedentes judiciales expedida por autoridad competente. En caso de que el oferente se presente a título de consorcio o unión temporal cada uno de sus integrantes debe cumplir con este requisito.
</t>
  </si>
  <si>
    <t xml:space="preserve">HOJA DE VIDA DE LA FUNCION PÚBLICA </t>
  </si>
  <si>
    <t xml:space="preserve">De conformidad con lo dispuesto en la Ley 190 de 1995 y Ley 443 de 1998, deberán la persona natural y/o jurídica interesada en presentar propuesta deberá diligenciar y anexar debidamente el Formato Único de Hoja de vida. </t>
  </si>
  <si>
    <t xml:space="preserve">CERTIFICACION BANCARIA </t>
  </si>
  <si>
    <t xml:space="preserve">El oferente deberá allegar una certificación expedida por la entidad financiera esta debe contener el nombre de la entidad Financiera, el nombre del beneficiario, el tipo de cuenta y el número de la cuenta de ahorro o corriente que posea, para efectos del pago del contrato por parte de la ELC en caso de ser adjudicatario del mismo.
</t>
  </si>
  <si>
    <t xml:space="preserve">DEBE SUBSANAR </t>
  </si>
  <si>
    <t>FOLIO 1-2</t>
  </si>
  <si>
    <t>FOLIO 3-11</t>
  </si>
  <si>
    <t>FOLIO 12</t>
  </si>
  <si>
    <t>PERSONAS JURÍDICAS NACIONALES CON DOMICILIO O SUCURSAL EN COLOMBIA.
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este no podrá ser posterior al de la aceptación de la oferta.
El representante legal de la persona jurídica, deberá anexar a la oferta fotocopia de su cédula de ciudadanía o del documento legal que acredite su identidad.</t>
  </si>
  <si>
    <t>FOLIO 13-25</t>
  </si>
  <si>
    <t>FOLIO 26-27</t>
  </si>
  <si>
    <t>FOLIO 30</t>
  </si>
  <si>
    <t>FOLIO 28-29</t>
  </si>
  <si>
    <t>FOLIO 31-37</t>
  </si>
  <si>
    <t>FOLIO 1-2 (NUMERAL 7)</t>
  </si>
  <si>
    <t>FOLIO 38</t>
  </si>
  <si>
    <t>FOLIO 40</t>
  </si>
  <si>
    <t xml:space="preserve">SE VERIFICA EN EL LISTADO DE PROVEEDORES DE LA ELC </t>
  </si>
  <si>
    <t>FOLIO 41</t>
  </si>
  <si>
    <t>TROFORMAS SAS</t>
  </si>
  <si>
    <t xml:space="preserve">EL OFERENTE DEBERÁ ALLEGAR: COPIA DE LA TARJETA PROFESIONAL DEL REVISOR FISCAL Y  CEDULA DE CIUDADANIA DEL MISMO  </t>
  </si>
  <si>
    <t>INVITACIÓN ABIERTA No 026 DE 2022</t>
  </si>
  <si>
    <t>SUMINISTRO DE COPAS EN POLIESTIRENO CON LOS LOGOS DE EMPRESAS DE LICORES DE CUNDINAMARCA Y LA MARCA AGUARDIENTE NECTAR PARA REALIZAR IMPULSO Y EXPERIENCIA DE MARCA, A TRAVÉS DE LA DEGUSTACIÓN, PARTICIPACIÓN Y PATROCINIO DE EVENTOS COMO ESTRATEGIA DE PUBLICITARIA.</t>
  </si>
  <si>
    <t>EVALUACION DOCUMENTOS</t>
  </si>
  <si>
    <t xml:space="preserve">NOMBRE </t>
  </si>
  <si>
    <t>TROFORMAS S.A.S</t>
  </si>
  <si>
    <t>NIT</t>
  </si>
  <si>
    <t>860.522.213 - 2</t>
  </si>
  <si>
    <t xml:space="preserve"> DOCUMENTOS SOLICITADOS </t>
  </si>
  <si>
    <t xml:space="preserve">CUMPLE </t>
  </si>
  <si>
    <t>1. Balance General.</t>
  </si>
  <si>
    <t>2. Estados de Resultados.</t>
  </si>
  <si>
    <t>3. Certificación de los estados financieros, por el contador público y el representante legal en los términos de la Ley 222 de 1995.</t>
  </si>
  <si>
    <t>4. Notas a los estados financieros.</t>
  </si>
  <si>
    <t>5. Dictamen del revisor fiscal sobre los estados financieros.</t>
  </si>
  <si>
    <t>6. Certificado de Antecedentes Disciplinarios vigente del contador y del revisor fiscal, expedido por la junta central de contadores con vigencia no superior a tres meses.</t>
  </si>
  <si>
    <t xml:space="preserve">7. Declaración de renta del año 2021       </t>
  </si>
  <si>
    <t>INDICADORES FINANCIEROS</t>
  </si>
  <si>
    <t>SOLICITADOS</t>
  </si>
  <si>
    <t xml:space="preserve">PRESUPUESTO OFICIAL:  $220.745.000 </t>
  </si>
  <si>
    <t>LIQUIDEZ</t>
  </si>
  <si>
    <t>AC/PC</t>
  </si>
  <si>
    <t>&gt; = 1.5</t>
  </si>
  <si>
    <t xml:space="preserve">CAPITAL DE TRABAJO </t>
  </si>
  <si>
    <t>AC-PC</t>
  </si>
  <si>
    <t>&gt; =  al  P.O</t>
  </si>
  <si>
    <t>NIVEL DE ENDEUDAMIENTO</t>
  </si>
  <si>
    <t>(PT/AT) * 100</t>
  </si>
  <si>
    <t>&lt;= 60 %</t>
  </si>
  <si>
    <t xml:space="preserve">RAZON DE COBERTURA </t>
  </si>
  <si>
    <t>Uop/GI</t>
  </si>
  <si>
    <t>&gt; = 3</t>
  </si>
  <si>
    <t>En Col $</t>
  </si>
  <si>
    <t>Activo corriente</t>
  </si>
  <si>
    <t>Pasivo corriente</t>
  </si>
  <si>
    <t xml:space="preserve">Activo corriente - Pasivo Corriente </t>
  </si>
  <si>
    <t>23.693.988.986 - 10.423.962.809</t>
  </si>
  <si>
    <t>Pasivo Total</t>
  </si>
  <si>
    <t>Activo Total</t>
  </si>
  <si>
    <t>Utilidad Operacional</t>
  </si>
  <si>
    <t xml:space="preserve">Gastos de Interes </t>
  </si>
  <si>
    <t>SOLICITADOS
PRESUPUESTO OFICIAL:  $ 220.745.000</t>
  </si>
  <si>
    <t xml:space="preserve">EXPERIENCIA  </t>
  </si>
  <si>
    <t>OBSERVACIONES</t>
  </si>
  <si>
    <r>
      <t>Los OFERENTES deberán acreditar experiencia específica en mínimo tres (3) contratos en SUMINISTRO DE COPAS EN POLIESTIRENO, Las mismas en cuantía deben sumar de forma conjunta igual al valor total igual o superior a dos veces el presupuesto oficial para la presente Invitación.
En el caso de propuestas presentadas por consorcios o uniones temporales, deben acreditar las 3 experiencias específicas de forma conjunta, cuyo objeto se relacione con el SUMINISTRO DE COPAS EN POLIESTIRENO, Las mismas en cuantía deben sumar de forma conjunta igual al valor total igual o superior a dos veces el presupuesto oficial para la presente Invitación.
La certificación o documento aportado deberá tener como mínimo la siguiente información que permita identificar los criterios necesarios para evaluar la idoneidad, así como llamar a verificar: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t>
    </r>
    <r>
      <rPr>
        <sz val="8"/>
        <color rgb="FFFF0000"/>
        <rFont val="Arial"/>
        <family val="2"/>
      </rPr>
      <t xml:space="preserve"> </t>
    </r>
    <r>
      <rPr>
        <sz val="8"/>
        <rFont val="Arial"/>
        <family val="2"/>
      </rPr>
      <t xml:space="preserve">                                                                                                              </t>
    </r>
  </si>
  <si>
    <t xml:space="preserve">Se evidencia que La Experiencia requerida  como indica la Invitacion Abierta No 26 de 2022 el contratista no adjunta el formulario No 06 Adjunta Certificacion de REPCO donde se evidencia compras en los años 2019-2020-2021 y  facturas que superan el valor de el presupuesto oficial para la presente Invitación.
</t>
  </si>
  <si>
    <t xml:space="preserve">RESULTADO </t>
  </si>
  <si>
    <t>INVITACION ABIERTA No. 026 de 2022</t>
  </si>
  <si>
    <t xml:space="preserve">Material </t>
  </si>
  <si>
    <t xml:space="preserve">Poliestireno </t>
  </si>
  <si>
    <t xml:space="preserve">Cumple </t>
  </si>
  <si>
    <t>Color</t>
  </si>
  <si>
    <t>Blanco / Trasl</t>
  </si>
  <si>
    <t xml:space="preserve">Calibre lamina </t>
  </si>
  <si>
    <t>0,70 mm</t>
  </si>
  <si>
    <t xml:space="preserve">REF </t>
  </si>
  <si>
    <t>TEXTO BREVE</t>
  </si>
  <si>
    <t>OBSERVACIÓN</t>
  </si>
  <si>
    <t>Capacidad Nominal</t>
  </si>
  <si>
    <t>29cc</t>
  </si>
  <si>
    <t>REFERENCIA COMERCIAL COPA 1 ONZA</t>
  </si>
  <si>
    <t>La muestra fisica presentada a la Empresa de Licores de Cundinamarca, cumple con las especificaciones técnicas necesarias para la producción en línea.</t>
  </si>
  <si>
    <t xml:space="preserve">Diametro Externo </t>
  </si>
  <si>
    <t>42mm</t>
  </si>
  <si>
    <t>Diametro Interno</t>
  </si>
  <si>
    <t>27mm</t>
  </si>
  <si>
    <t>Altura</t>
  </si>
  <si>
    <t>37mm</t>
  </si>
  <si>
    <t>INFORMACION IMPRESIÓN</t>
  </si>
  <si>
    <t>Altura de Impresión</t>
  </si>
  <si>
    <t>24mm</t>
  </si>
  <si>
    <t xml:space="preserve">Longitud con cierre </t>
  </si>
  <si>
    <t>102mm</t>
  </si>
  <si>
    <t>INVITACION ABIERTA No. 026 DE 2022</t>
  </si>
  <si>
    <t>EVALUACION EXPERIENCIA INVITACIÓN ABIERTA No. 026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</si>
</sst>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164" formatCode="_(* #,##0.00_);_(* \(#,##0.00\);_(* &quot;-&quot;??_);_(@_)"/>
    <numFmt numFmtId="165" formatCode="_-&quot;$&quot;* #,##0_-;\-&quot;$&quot;* #,##0_-;_-&quot;$&quot;* &quot;-&quot;_-;_-@_-"/>
    <numFmt numFmtId="166" formatCode="_(&quot;$&quot;\ * #,##0.00_);_(&quot;$&quot;\ * \(#,##0.00\);_(&quot;$&quot;\ * &quot;-&quot;??_);_(@_)"/>
    <numFmt numFmtId="167" formatCode="0.0%"/>
    <numFmt numFmtId="168" formatCode="_(* #,##0_);_(* \(#,##0\);_(* &quot;-&quot;??_);_(@_)"/>
    <numFmt numFmtId="169" formatCode="#,##0.00;[Red]#,##0.00"/>
    <numFmt numFmtId="170" formatCode="_(&quot;$&quot;\ * #,##0_);_(&quot;$&quot;\ * \(#,##0\);_(&quot;$&quot;\ * &quot;-&quot;??_);_(@_)"/>
  </numFmts>
  <fonts count="37" x14ac:knownFonts="1">
    <font>
      <sz val="11"/>
      <color theme="1"/>
      <name val="Calibri"/>
      <family val="2"/>
      <scheme val="minor"/>
    </font>
    <font>
      <b/>
      <sz val="8"/>
      <name val="Arial"/>
      <family val="2"/>
    </font>
    <font>
      <b/>
      <sz val="8"/>
      <color theme="1"/>
      <name val="Arial"/>
      <family val="2"/>
    </font>
    <font>
      <sz val="8"/>
      <color theme="1"/>
      <name val="Calibri"/>
      <family val="2"/>
      <scheme val="minor"/>
    </font>
    <font>
      <b/>
      <sz val="18"/>
      <color theme="1"/>
      <name val="Calibri"/>
      <family val="2"/>
      <scheme val="minor"/>
    </font>
    <font>
      <sz val="11"/>
      <color theme="1"/>
      <name val="Calibri"/>
      <family val="2"/>
      <scheme val="minor"/>
    </font>
    <font>
      <sz val="10"/>
      <name val="Arial"/>
      <family val="2"/>
    </font>
    <font>
      <b/>
      <sz val="10"/>
      <name val="Arial"/>
      <family val="2"/>
    </font>
    <font>
      <b/>
      <sz val="9"/>
      <color theme="1"/>
      <name val="Arial"/>
      <family val="2"/>
    </font>
    <font>
      <sz val="9"/>
      <name val="Arial"/>
      <family val="2"/>
    </font>
    <font>
      <b/>
      <sz val="9"/>
      <name val="Arial"/>
      <family val="2"/>
    </font>
    <font>
      <sz val="9"/>
      <color theme="1"/>
      <name val="Arial"/>
      <family val="2"/>
    </font>
    <font>
      <b/>
      <sz val="11"/>
      <color theme="1"/>
      <name val="Calibri"/>
      <family val="2"/>
      <scheme val="minor"/>
    </font>
    <font>
      <b/>
      <sz val="14"/>
      <color theme="1"/>
      <name val="Arial"/>
      <family val="2"/>
    </font>
    <font>
      <b/>
      <sz val="12"/>
      <color theme="1"/>
      <name val="Calibri"/>
      <family val="2"/>
      <scheme val="minor"/>
    </font>
    <font>
      <b/>
      <sz val="12"/>
      <color theme="1"/>
      <name val="Arial"/>
      <family val="2"/>
    </font>
    <font>
      <sz val="12"/>
      <color theme="1"/>
      <name val="Arial"/>
      <family val="2"/>
    </font>
    <font>
      <b/>
      <sz val="16"/>
      <color theme="1"/>
      <name val="Arial"/>
      <family val="2"/>
    </font>
    <font>
      <sz val="14"/>
      <color theme="1"/>
      <name val="Calibri"/>
      <family val="2"/>
      <scheme val="minor"/>
    </font>
    <font>
      <sz val="12"/>
      <color rgb="FFFF0000"/>
      <name val="Arial"/>
      <family val="2"/>
    </font>
    <font>
      <b/>
      <sz val="10"/>
      <color theme="1"/>
      <name val="Arial"/>
      <family val="2"/>
    </font>
    <font>
      <sz val="8"/>
      <color theme="1"/>
      <name val="Arial"/>
      <family val="2"/>
    </font>
    <font>
      <sz val="8"/>
      <name val="Arial"/>
      <family val="2"/>
    </font>
    <font>
      <sz val="10"/>
      <color theme="1"/>
      <name val="Arial"/>
      <family val="2"/>
    </font>
    <font>
      <sz val="11"/>
      <color theme="1"/>
      <name val="Arial"/>
      <family val="2"/>
    </font>
    <font>
      <sz val="11"/>
      <color rgb="FF000000"/>
      <name val="Arial"/>
      <family val="2"/>
    </font>
    <font>
      <sz val="12"/>
      <color theme="1"/>
      <name val="Calibri"/>
      <family val="2"/>
      <scheme val="minor"/>
    </font>
    <font>
      <sz val="9"/>
      <color theme="1"/>
      <name val="Calibri"/>
      <family val="2"/>
      <scheme val="minor"/>
    </font>
    <font>
      <b/>
      <sz val="10"/>
      <color theme="1"/>
      <name val="Calibri"/>
      <family val="2"/>
      <scheme val="minor"/>
    </font>
    <font>
      <b/>
      <sz val="9"/>
      <color theme="1"/>
      <name val="Calibri"/>
      <family val="2"/>
      <scheme val="minor"/>
    </font>
    <font>
      <sz val="10"/>
      <color theme="1"/>
      <name val="Calibri"/>
      <family val="2"/>
      <scheme val="minor"/>
    </font>
    <font>
      <b/>
      <sz val="8"/>
      <color rgb="FF000000"/>
      <name val="Arial"/>
      <family val="2"/>
    </font>
    <font>
      <sz val="8"/>
      <color rgb="FFFF0000"/>
      <name val="Arial"/>
      <family val="2"/>
    </font>
    <font>
      <sz val="11"/>
      <name val="Arial"/>
      <family val="2"/>
    </font>
    <font>
      <b/>
      <sz val="11"/>
      <name val="Arial"/>
      <family val="2"/>
    </font>
    <font>
      <b/>
      <sz val="20"/>
      <color theme="1"/>
      <name val="Calibri"/>
      <family val="2"/>
      <scheme val="minor"/>
    </font>
    <font>
      <b/>
      <sz val="8"/>
      <color rgb="FFFF0000"/>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rgb="FF00B050"/>
        <bgColor indexed="64"/>
      </patternFill>
    </fill>
    <fill>
      <patternFill patternType="solid">
        <fgColor theme="7"/>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bottom/>
      <diagonal/>
    </border>
    <border>
      <left style="medium">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auto="1"/>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10">
    <xf numFmtId="0" fontId="0" fillId="0" borderId="0"/>
    <xf numFmtId="164" fontId="5" fillId="0" borderId="0" applyFont="0" applyFill="0" applyBorder="0" applyAlignment="0" applyProtection="0"/>
    <xf numFmtId="0" fontId="6" fillId="0" borderId="0"/>
    <xf numFmtId="0" fontId="6" fillId="0" borderId="0"/>
    <xf numFmtId="0" fontId="5" fillId="0" borderId="0"/>
    <xf numFmtId="165" fontId="5" fillId="0" borderId="0" applyFont="0" applyFill="0" applyBorder="0" applyAlignment="0" applyProtection="0"/>
    <xf numFmtId="41" fontId="5" fillId="0" borderId="0" applyFont="0" applyFill="0" applyBorder="0" applyAlignment="0" applyProtection="0"/>
    <xf numFmtId="166"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cellStyleXfs>
  <cellXfs count="180">
    <xf numFmtId="0" fontId="0" fillId="0" borderId="0" xfId="0"/>
    <xf numFmtId="0" fontId="3" fillId="0" borderId="0" xfId="0" applyFont="1" applyAlignment="1"/>
    <xf numFmtId="0" fontId="0" fillId="0" borderId="0" xfId="0" applyBorder="1"/>
    <xf numFmtId="0" fontId="1" fillId="0" borderId="3" xfId="0" applyFont="1" applyBorder="1" applyAlignment="1">
      <alignment horizontal="center" vertical="center"/>
    </xf>
    <xf numFmtId="0" fontId="2" fillId="0" borderId="3" xfId="0" applyFont="1" applyBorder="1" applyAlignment="1">
      <alignment horizontal="center" vertical="center"/>
    </xf>
    <xf numFmtId="0" fontId="1" fillId="0" borderId="3" xfId="0" applyFont="1" applyBorder="1" applyAlignment="1">
      <alignment horizontal="center" vertical="center" wrapText="1"/>
    </xf>
    <xf numFmtId="0" fontId="6" fillId="0" borderId="0" xfId="2"/>
    <xf numFmtId="0" fontId="10" fillId="0" borderId="0" xfId="2" applyFont="1" applyAlignment="1">
      <alignment vertical="top"/>
    </xf>
    <xf numFmtId="0" fontId="10" fillId="0" borderId="0" xfId="2" applyFont="1" applyAlignment="1">
      <alignment horizontal="left" vertical="top" wrapText="1"/>
    </xf>
    <xf numFmtId="0" fontId="9" fillId="0" borderId="0" xfId="2" applyFont="1" applyAlignment="1">
      <alignment horizontal="left" vertical="top" wrapText="1"/>
    </xf>
    <xf numFmtId="0" fontId="8" fillId="0" borderId="0" xfId="0" applyFont="1"/>
    <xf numFmtId="0" fontId="11" fillId="0" borderId="0" xfId="0" applyFont="1"/>
    <xf numFmtId="0" fontId="6" fillId="0" borderId="0" xfId="2" applyFont="1"/>
    <xf numFmtId="0" fontId="7" fillId="0" borderId="0" xfId="2" applyFont="1"/>
    <xf numFmtId="0" fontId="14" fillId="0" borderId="0" xfId="0" applyFont="1" applyBorder="1" applyAlignment="1"/>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18" fillId="0" borderId="0" xfId="0" applyFont="1" applyAlignment="1">
      <alignment wrapText="1"/>
    </xf>
    <xf numFmtId="0" fontId="18" fillId="0" borderId="0" xfId="0" applyFont="1"/>
    <xf numFmtId="0" fontId="1" fillId="0" borderId="3" xfId="0" applyFont="1" applyBorder="1" applyAlignment="1">
      <alignment horizontal="center" vertical="center"/>
    </xf>
    <xf numFmtId="0" fontId="2" fillId="2" borderId="3" xfId="0" applyFont="1" applyFill="1" applyBorder="1" applyAlignment="1">
      <alignment horizontal="center" vertical="center"/>
    </xf>
    <xf numFmtId="0" fontId="0" fillId="3" borderId="0" xfId="0" applyFill="1"/>
    <xf numFmtId="0" fontId="0" fillId="3" borderId="0" xfId="0" applyFill="1" applyAlignment="1">
      <alignment vertical="top"/>
    </xf>
    <xf numFmtId="0" fontId="20" fillId="3" borderId="0" xfId="0" applyFont="1" applyFill="1" applyAlignment="1">
      <alignment horizontal="center" vertical="center" wrapText="1"/>
    </xf>
    <xf numFmtId="0" fontId="21" fillId="3" borderId="0" xfId="0" applyFont="1" applyFill="1" applyAlignment="1">
      <alignment horizontal="left" vertical="center" wrapText="1"/>
    </xf>
    <xf numFmtId="0" fontId="22" fillId="3" borderId="0" xfId="0" applyFont="1" applyFill="1" applyAlignment="1">
      <alignment horizontal="left" vertical="center" wrapText="1"/>
    </xf>
    <xf numFmtId="0" fontId="23" fillId="3" borderId="0" xfId="0" applyFont="1" applyFill="1" applyAlignment="1">
      <alignment wrapText="1"/>
    </xf>
    <xf numFmtId="0" fontId="23" fillId="3" borderId="0" xfId="0" applyFont="1" applyFill="1" applyAlignment="1">
      <alignment horizontal="center"/>
    </xf>
    <xf numFmtId="0" fontId="2" fillId="3" borderId="0" xfId="0" applyFont="1" applyFill="1"/>
    <xf numFmtId="9" fontId="2" fillId="3" borderId="0" xfId="0" applyNumberFormat="1" applyFont="1" applyFill="1" applyAlignment="1">
      <alignment horizontal="center" vertical="center"/>
    </xf>
    <xf numFmtId="0" fontId="20" fillId="3" borderId="7" xfId="0" applyFont="1" applyFill="1" applyBorder="1" applyAlignment="1">
      <alignment horizontal="center" vertical="center"/>
    </xf>
    <xf numFmtId="0" fontId="20" fillId="3" borderId="7" xfId="0" applyFont="1" applyFill="1" applyBorder="1" applyAlignment="1">
      <alignment horizontal="center" vertical="center" wrapText="1"/>
    </xf>
    <xf numFmtId="0" fontId="23" fillId="3" borderId="8" xfId="0" applyFont="1" applyFill="1" applyBorder="1" applyAlignment="1">
      <alignment horizontal="center"/>
    </xf>
    <xf numFmtId="0" fontId="23" fillId="3" borderId="8" xfId="0" applyFont="1" applyFill="1" applyBorder="1" applyAlignment="1">
      <alignment horizontal="center" vertical="center"/>
    </xf>
    <xf numFmtId="0" fontId="20" fillId="3" borderId="9" xfId="0" applyFont="1" applyFill="1" applyBorder="1" applyAlignment="1">
      <alignment horizontal="justify" vertical="justify" wrapText="1"/>
    </xf>
    <xf numFmtId="167" fontId="7" fillId="3" borderId="9" xfId="9" applyNumberFormat="1" applyFont="1" applyFill="1" applyBorder="1" applyAlignment="1">
      <alignment horizontal="center" vertical="center"/>
    </xf>
    <xf numFmtId="0" fontId="24" fillId="3" borderId="1" xfId="0" applyFont="1" applyFill="1" applyBorder="1" applyAlignment="1">
      <alignment horizontal="left" vertical="center" wrapText="1"/>
    </xf>
    <xf numFmtId="0" fontId="22" fillId="3" borderId="10" xfId="0" applyFont="1" applyFill="1" applyBorder="1" applyAlignment="1">
      <alignment horizontal="center" vertical="center" wrapText="1"/>
    </xf>
    <xf numFmtId="0" fontId="25" fillId="0" borderId="1" xfId="0" applyFont="1" applyBorder="1" applyAlignment="1">
      <alignment vertical="center"/>
    </xf>
    <xf numFmtId="0" fontId="22" fillId="3" borderId="1" xfId="0" applyFont="1" applyFill="1" applyBorder="1" applyAlignment="1">
      <alignment horizontal="center" vertical="center" wrapText="1"/>
    </xf>
    <xf numFmtId="0" fontId="25" fillId="0" borderId="1" xfId="0" applyFont="1" applyBorder="1" applyAlignment="1">
      <alignment horizontal="justify" vertical="center"/>
    </xf>
    <xf numFmtId="0" fontId="21" fillId="3" borderId="1" xfId="0" applyFont="1" applyFill="1" applyBorder="1" applyAlignment="1">
      <alignment horizontal="center" vertical="center"/>
    </xf>
    <xf numFmtId="167" fontId="22" fillId="3" borderId="1" xfId="9" applyNumberFormat="1" applyFont="1" applyFill="1" applyBorder="1" applyAlignment="1">
      <alignment horizontal="center" vertical="center"/>
    </xf>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justify" vertical="justify"/>
    </xf>
    <xf numFmtId="0" fontId="12" fillId="3" borderId="0" xfId="0" applyFont="1" applyFill="1"/>
    <xf numFmtId="0" fontId="14" fillId="3" borderId="12" xfId="0" applyFont="1" applyFill="1" applyBorder="1" applyAlignment="1">
      <alignment horizontal="center" vertical="center"/>
    </xf>
    <xf numFmtId="3" fontId="0" fillId="3" borderId="0" xfId="0" applyNumberFormat="1" applyFill="1"/>
    <xf numFmtId="0" fontId="14" fillId="3" borderId="1" xfId="0" applyFont="1" applyFill="1" applyBorder="1" applyAlignment="1">
      <alignment vertical="center"/>
    </xf>
    <xf numFmtId="0" fontId="26" fillId="3" borderId="1" xfId="0" applyFont="1" applyFill="1" applyBorder="1" applyAlignment="1">
      <alignment horizontal="center" vertical="center"/>
    </xf>
    <xf numFmtId="0" fontId="26" fillId="3" borderId="13" xfId="0" applyFont="1" applyFill="1" applyBorder="1" applyAlignment="1">
      <alignment horizontal="center" vertical="center"/>
    </xf>
    <xf numFmtId="41" fontId="0" fillId="3" borderId="0" xfId="8" applyFont="1" applyFill="1" applyAlignment="1">
      <alignment vertical="center"/>
    </xf>
    <xf numFmtId="0" fontId="14" fillId="3" borderId="1" xfId="0" applyFont="1" applyFill="1" applyBorder="1" applyAlignment="1">
      <alignment horizontal="justify" vertical="center" wrapText="1"/>
    </xf>
    <xf numFmtId="0" fontId="26" fillId="3" borderId="1" xfId="0" applyFont="1" applyFill="1" applyBorder="1" applyAlignment="1">
      <alignment horizontal="center" vertical="center" wrapText="1"/>
    </xf>
    <xf numFmtId="0" fontId="14" fillId="3" borderId="1" xfId="0" applyFont="1" applyFill="1" applyBorder="1"/>
    <xf numFmtId="0" fontId="14" fillId="3" borderId="0" xfId="0" applyFont="1" applyFill="1" applyAlignment="1">
      <alignment horizontal="justify" vertical="center" wrapText="1"/>
    </xf>
    <xf numFmtId="0" fontId="26" fillId="3" borderId="0" xfId="0" applyFont="1" applyFill="1" applyAlignment="1">
      <alignment horizontal="center" vertical="center"/>
    </xf>
    <xf numFmtId="9" fontId="0" fillId="3" borderId="0" xfId="8" applyNumberFormat="1" applyFont="1" applyFill="1" applyAlignment="1">
      <alignment vertical="center"/>
    </xf>
    <xf numFmtId="0" fontId="27" fillId="3" borderId="0" xfId="0" applyFont="1" applyFill="1" applyAlignment="1">
      <alignment horizontal="center"/>
    </xf>
    <xf numFmtId="9" fontId="0" fillId="3" borderId="0" xfId="0" applyNumberFormat="1" applyFill="1"/>
    <xf numFmtId="0" fontId="28" fillId="3" borderId="16" xfId="0" applyFont="1" applyFill="1" applyBorder="1" applyAlignment="1">
      <alignment horizontal="center" vertical="center" wrapText="1"/>
    </xf>
    <xf numFmtId="0" fontId="29" fillId="3" borderId="12" xfId="0" applyFont="1" applyFill="1" applyBorder="1" applyAlignment="1">
      <alignment horizontal="center"/>
    </xf>
    <xf numFmtId="0" fontId="27" fillId="3" borderId="17" xfId="0" applyFont="1" applyFill="1" applyBorder="1"/>
    <xf numFmtId="0" fontId="27" fillId="3" borderId="18" xfId="0" applyFont="1" applyFill="1" applyBorder="1"/>
    <xf numFmtId="0" fontId="29" fillId="3" borderId="19" xfId="0" applyFont="1" applyFill="1" applyBorder="1" applyAlignment="1">
      <alignment horizontal="center" vertical="justify" wrapText="1"/>
    </xf>
    <xf numFmtId="0" fontId="27" fillId="3" borderId="20" xfId="0" applyFont="1" applyFill="1" applyBorder="1"/>
    <xf numFmtId="0" fontId="27" fillId="3" borderId="21" xfId="0" applyFont="1" applyFill="1" applyBorder="1" applyAlignment="1">
      <alignment horizontal="center"/>
    </xf>
    <xf numFmtId="168" fontId="27" fillId="3" borderId="21" xfId="1" applyNumberFormat="1" applyFont="1" applyFill="1" applyBorder="1"/>
    <xf numFmtId="39" fontId="27" fillId="3" borderId="22" xfId="1" applyNumberFormat="1" applyFont="1" applyFill="1" applyBorder="1"/>
    <xf numFmtId="164" fontId="27" fillId="3" borderId="23" xfId="1" applyFont="1" applyFill="1" applyBorder="1" applyAlignment="1">
      <alignment horizontal="center"/>
    </xf>
    <xf numFmtId="168" fontId="27" fillId="3" borderId="0" xfId="1" applyNumberFormat="1" applyFont="1" applyFill="1" applyBorder="1"/>
    <xf numFmtId="164" fontId="27" fillId="3" borderId="22" xfId="1" applyFont="1" applyFill="1" applyBorder="1"/>
    <xf numFmtId="168" fontId="27" fillId="3" borderId="21" xfId="1" applyNumberFormat="1" applyFont="1" applyFill="1" applyBorder="1" applyAlignment="1">
      <alignment horizontal="right"/>
    </xf>
    <xf numFmtId="168" fontId="27" fillId="3" borderId="22" xfId="1" applyNumberFormat="1" applyFont="1" applyFill="1" applyBorder="1"/>
    <xf numFmtId="3" fontId="27" fillId="3" borderId="21" xfId="0" applyNumberFormat="1" applyFont="1" applyFill="1" applyBorder="1"/>
    <xf numFmtId="9" fontId="27" fillId="3" borderId="22" xfId="9" applyFont="1" applyFill="1" applyBorder="1"/>
    <xf numFmtId="168" fontId="27" fillId="3" borderId="0" xfId="1" applyNumberFormat="1" applyFont="1" applyFill="1" applyBorder="1" applyAlignment="1">
      <alignment horizontal="right"/>
    </xf>
    <xf numFmtId="0" fontId="27" fillId="3" borderId="23" xfId="0" applyFont="1" applyFill="1" applyBorder="1" applyAlignment="1">
      <alignment horizontal="center" vertical="justify" wrapText="1"/>
    </xf>
    <xf numFmtId="0" fontId="29" fillId="3" borderId="23" xfId="0" applyFont="1" applyFill="1" applyBorder="1" applyAlignment="1">
      <alignment horizontal="center" vertical="justify" wrapText="1"/>
    </xf>
    <xf numFmtId="0" fontId="27" fillId="3" borderId="21" xfId="0" applyFont="1" applyFill="1" applyBorder="1" applyAlignment="1">
      <alignment horizontal="center" vertical="center" wrapText="1"/>
    </xf>
    <xf numFmtId="2" fontId="27" fillId="3" borderId="22" xfId="9" applyNumberFormat="1" applyFont="1" applyFill="1" applyBorder="1"/>
    <xf numFmtId="0" fontId="27" fillId="3" borderId="23" xfId="0" applyFont="1" applyFill="1" applyBorder="1" applyAlignment="1">
      <alignment horizontal="center" vertical="center" wrapText="1"/>
    </xf>
    <xf numFmtId="164" fontId="29" fillId="3" borderId="23" xfId="1" applyFont="1" applyFill="1" applyBorder="1" applyAlignment="1">
      <alignment horizontal="center"/>
    </xf>
    <xf numFmtId="0" fontId="0" fillId="3" borderId="24" xfId="0" applyFill="1" applyBorder="1"/>
    <xf numFmtId="0" fontId="0" fillId="3" borderId="25" xfId="0" applyFill="1" applyBorder="1"/>
    <xf numFmtId="0" fontId="0" fillId="3" borderId="13" xfId="0" applyFill="1" applyBorder="1"/>
    <xf numFmtId="164" fontId="27" fillId="3" borderId="26" xfId="1" applyFont="1" applyFill="1" applyBorder="1" applyAlignment="1">
      <alignment horizontal="center"/>
    </xf>
    <xf numFmtId="0" fontId="15" fillId="3" borderId="0" xfId="0" applyFont="1" applyFill="1" applyAlignment="1">
      <alignment horizontal="left"/>
    </xf>
    <xf numFmtId="0" fontId="28" fillId="3" borderId="0" xfId="0" applyFont="1" applyFill="1"/>
    <xf numFmtId="0" fontId="30" fillId="3" borderId="0" xfId="0" applyFont="1" applyFill="1"/>
    <xf numFmtId="169" fontId="27" fillId="3" borderId="26" xfId="0" applyNumberFormat="1" applyFont="1" applyFill="1" applyBorder="1" applyAlignment="1">
      <alignment horizontal="right" vertical="center"/>
    </xf>
    <xf numFmtId="170" fontId="27" fillId="3" borderId="19" xfId="7" applyNumberFormat="1" applyFont="1" applyFill="1" applyBorder="1" applyAlignment="1">
      <alignment horizontal="right" vertical="center"/>
    </xf>
    <xf numFmtId="0" fontId="14" fillId="3" borderId="19" xfId="0" applyFont="1" applyFill="1" applyBorder="1" applyAlignment="1">
      <alignment horizontal="left" vertical="center" wrapText="1"/>
    </xf>
    <xf numFmtId="0" fontId="26" fillId="3" borderId="12" xfId="0" applyFont="1" applyFill="1" applyBorder="1" applyAlignment="1">
      <alignment horizontal="center" vertical="center"/>
    </xf>
    <xf numFmtId="9" fontId="27" fillId="3" borderId="19" xfId="9" applyFont="1" applyFill="1" applyBorder="1" applyAlignment="1">
      <alignment horizontal="right" vertical="center"/>
    </xf>
    <xf numFmtId="0" fontId="14" fillId="3" borderId="1" xfId="0" applyFont="1" applyFill="1" applyBorder="1" applyAlignment="1">
      <alignment wrapText="1"/>
    </xf>
    <xf numFmtId="0" fontId="0" fillId="3" borderId="1" xfId="0" applyFill="1" applyBorder="1" applyAlignment="1">
      <alignment horizontal="center"/>
    </xf>
    <xf numFmtId="4" fontId="27" fillId="3" borderId="1" xfId="0" applyNumberFormat="1" applyFont="1" applyFill="1" applyBorder="1" applyAlignment="1">
      <alignment horizontal="right"/>
    </xf>
    <xf numFmtId="0" fontId="12" fillId="3" borderId="1" xfId="0" applyFont="1" applyFill="1" applyBorder="1" applyAlignment="1">
      <alignment horizontal="center"/>
    </xf>
    <xf numFmtId="0" fontId="31" fillId="4" borderId="7" xfId="0" applyFont="1" applyFill="1" applyBorder="1" applyAlignment="1">
      <alignment horizontal="center" vertical="center" wrapText="1"/>
    </xf>
    <xf numFmtId="0" fontId="33" fillId="0" borderId="30" xfId="0" applyFont="1" applyBorder="1" applyAlignment="1">
      <alignment vertical="center" wrapText="1"/>
    </xf>
    <xf numFmtId="0" fontId="24" fillId="0" borderId="31" xfId="0" applyFont="1" applyBorder="1"/>
    <xf numFmtId="0" fontId="34" fillId="5" borderId="32" xfId="0" applyFont="1" applyFill="1" applyBorder="1" applyAlignment="1">
      <alignment vertical="center" wrapText="1"/>
    </xf>
    <xf numFmtId="0" fontId="33" fillId="0" borderId="16" xfId="0" applyFont="1" applyBorder="1" applyAlignment="1">
      <alignment vertical="center" wrapText="1"/>
    </xf>
    <xf numFmtId="0" fontId="24" fillId="0" borderId="1" xfId="0" applyFont="1" applyBorder="1"/>
    <xf numFmtId="0" fontId="34" fillId="5" borderId="33" xfId="0" applyFont="1" applyFill="1" applyBorder="1" applyAlignment="1">
      <alignment vertical="center" wrapText="1"/>
    </xf>
    <xf numFmtId="0" fontId="34" fillId="0" borderId="30" xfId="0" applyFont="1" applyBorder="1" applyAlignment="1">
      <alignment horizontal="center" vertical="center" wrapText="1"/>
    </xf>
    <xf numFmtId="0" fontId="34" fillId="0" borderId="31" xfId="0" applyFont="1" applyBorder="1" applyAlignment="1">
      <alignment horizontal="center" vertical="center" wrapText="1"/>
    </xf>
    <xf numFmtId="0" fontId="33"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33" fillId="0" borderId="34" xfId="0" applyFont="1" applyBorder="1" applyAlignment="1">
      <alignment vertical="center" wrapText="1"/>
    </xf>
    <xf numFmtId="0" fontId="24" fillId="0" borderId="35" xfId="0" applyFont="1" applyBorder="1"/>
    <xf numFmtId="0" fontId="34" fillId="5" borderId="36" xfId="0" applyFont="1" applyFill="1" applyBorder="1" applyAlignment="1">
      <alignment vertical="center" wrapText="1"/>
    </xf>
    <xf numFmtId="0" fontId="12" fillId="0" borderId="7"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center"/>
    </xf>
    <xf numFmtId="0" fontId="20" fillId="3" borderId="0" xfId="0" applyFont="1" applyFill="1" applyAlignment="1">
      <alignment horizontal="center" vertical="center"/>
    </xf>
    <xf numFmtId="0" fontId="20" fillId="3" borderId="5"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12" fillId="3" borderId="0" xfId="0" applyFont="1" applyFill="1" applyAlignment="1">
      <alignment horizontal="center"/>
    </xf>
    <xf numFmtId="0" fontId="0" fillId="3" borderId="5"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6" xfId="0"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9" fontId="20" fillId="3" borderId="20" xfId="0" applyNumberFormat="1" applyFont="1" applyFill="1" applyBorder="1" applyAlignment="1">
      <alignment horizontal="center" vertical="justify" wrapText="1"/>
    </xf>
    <xf numFmtId="0" fontId="20" fillId="3" borderId="0" xfId="0" applyFont="1" applyFill="1" applyAlignment="1">
      <alignment horizontal="center" vertical="justify" wrapText="1"/>
    </xf>
    <xf numFmtId="0" fontId="20" fillId="3" borderId="22" xfId="0" applyFont="1" applyFill="1" applyBorder="1" applyAlignment="1">
      <alignment horizontal="center" vertical="justify" wrapText="1"/>
    </xf>
    <xf numFmtId="0" fontId="20" fillId="3" borderId="0" xfId="0" applyFont="1" applyFill="1" applyAlignment="1">
      <alignment horizontal="center" vertical="justify"/>
    </xf>
    <xf numFmtId="0" fontId="20" fillId="3" borderId="0" xfId="0" applyFont="1" applyFill="1" applyAlignment="1">
      <alignment horizontal="left" vertical="center" wrapText="1"/>
    </xf>
    <xf numFmtId="0" fontId="29" fillId="3" borderId="27" xfId="0" applyFont="1" applyFill="1" applyBorder="1" applyAlignment="1">
      <alignment horizontal="center" vertical="center" wrapText="1"/>
    </xf>
    <xf numFmtId="0" fontId="29" fillId="3" borderId="28" xfId="0" applyFont="1" applyFill="1" applyBorder="1" applyAlignment="1">
      <alignment horizontal="center" vertical="center"/>
    </xf>
    <xf numFmtId="0" fontId="29" fillId="3" borderId="27" xfId="0" applyFont="1" applyFill="1" applyBorder="1" applyAlignment="1">
      <alignment horizontal="center" vertical="center"/>
    </xf>
    <xf numFmtId="0" fontId="29" fillId="3"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32" xfId="0" applyFont="1" applyBorder="1" applyAlignment="1">
      <alignment horizontal="center" vertical="center" wrapText="1"/>
    </xf>
    <xf numFmtId="0" fontId="0" fillId="0" borderId="35" xfId="0" applyBorder="1" applyAlignment="1">
      <alignment horizontal="center" wrapText="1"/>
    </xf>
    <xf numFmtId="0" fontId="0" fillId="0" borderId="36" xfId="0" applyBorder="1" applyAlignment="1">
      <alignment horizontal="center" wrapText="1"/>
    </xf>
    <xf numFmtId="0" fontId="35" fillId="5" borderId="5" xfId="0" applyFont="1" applyFill="1" applyBorder="1" applyAlignment="1">
      <alignment horizontal="center"/>
    </xf>
    <xf numFmtId="0" fontId="35" fillId="5" borderId="11" xfId="0" applyFont="1" applyFill="1" applyBorder="1" applyAlignment="1">
      <alignment horizontal="center"/>
    </xf>
    <xf numFmtId="0" fontId="35" fillId="5" borderId="6" xfId="0" applyFont="1" applyFill="1" applyBorder="1" applyAlignment="1">
      <alignment horizontal="center"/>
    </xf>
    <xf numFmtId="0" fontId="34" fillId="6" borderId="37" xfId="0" applyFont="1" applyFill="1" applyBorder="1" applyAlignment="1">
      <alignment vertical="center" wrapText="1"/>
    </xf>
    <xf numFmtId="0" fontId="34" fillId="6" borderId="14" xfId="0" applyFont="1" applyFill="1" applyBorder="1" applyAlignment="1">
      <alignment vertical="center" wrapText="1"/>
    </xf>
    <xf numFmtId="0" fontId="34" fillId="6" borderId="15" xfId="0" applyFont="1" applyFill="1" applyBorder="1" applyAlignment="1">
      <alignment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0" fillId="0" borderId="4" xfId="0" applyBorder="1" applyAlignment="1">
      <alignment horizontal="center"/>
    </xf>
    <xf numFmtId="0" fontId="0" fillId="0" borderId="0" xfId="0" applyAlignment="1">
      <alignment horizontal="center"/>
    </xf>
    <xf numFmtId="0" fontId="22" fillId="0" borderId="8" xfId="0" applyFont="1" applyBorder="1" applyAlignment="1">
      <alignment horizontal="left" vertical="top" wrapText="1"/>
    </xf>
    <xf numFmtId="0" fontId="22" fillId="0" borderId="29" xfId="0" applyFont="1" applyBorder="1" applyAlignment="1">
      <alignment horizontal="left" vertical="top" wrapText="1"/>
    </xf>
    <xf numFmtId="0" fontId="9" fillId="0" borderId="0" xfId="2" applyFont="1" applyAlignment="1">
      <alignment horizontal="left" vertical="top" wrapText="1"/>
    </xf>
    <xf numFmtId="0" fontId="10" fillId="0" borderId="0" xfId="2" applyFont="1" applyAlignment="1">
      <alignment horizontal="lef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6" fillId="0" borderId="3" xfId="0" applyFont="1" applyBorder="1" applyAlignment="1">
      <alignment horizontal="center" vertical="center"/>
    </xf>
    <xf numFmtId="0" fontId="13" fillId="0" borderId="1" xfId="0" applyFont="1" applyBorder="1" applyAlignment="1">
      <alignment horizontal="justify" wrapText="1"/>
    </xf>
    <xf numFmtId="0" fontId="13"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wrapText="1"/>
    </xf>
    <xf numFmtId="0" fontId="15" fillId="0" borderId="1" xfId="0" applyFont="1" applyBorder="1" applyAlignment="1">
      <alignment horizontal="justify" wrapText="1"/>
    </xf>
    <xf numFmtId="0" fontId="15" fillId="0" borderId="1" xfId="0" applyFont="1" applyBorder="1" applyAlignment="1">
      <alignment horizontal="justify" vertical="center"/>
    </xf>
    <xf numFmtId="0" fontId="16" fillId="0" borderId="1" xfId="0" applyFont="1" applyBorder="1" applyAlignment="1">
      <alignment horizontal="justify" vertical="center" wrapText="1"/>
    </xf>
    <xf numFmtId="0" fontId="1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1" xfId="0" applyBorder="1" applyAlignment="1">
      <alignment horizontal="center" vertical="center" wrapText="1"/>
    </xf>
  </cellXfs>
  <cellStyles count="10">
    <cellStyle name="Millares [0]" xfId="8" builtinId="6"/>
    <cellStyle name="Millares [0] 2" xfId="6"/>
    <cellStyle name="Millares 2" xfId="1"/>
    <cellStyle name="Moneda [0] 2" xfId="5"/>
    <cellStyle name="Moneda 2" xfId="7"/>
    <cellStyle name="Normal" xfId="0" builtinId="0"/>
    <cellStyle name="Normal 2" xfId="2"/>
    <cellStyle name="Normal 3" xfId="3"/>
    <cellStyle name="Normal 4" xfId="4"/>
    <cellStyle name="Porcentaje"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93345</xdr:colOff>
      <xdr:row>1</xdr:row>
      <xdr:rowOff>97155</xdr:rowOff>
    </xdr:from>
    <xdr:to>
      <xdr:col>3</xdr:col>
      <xdr:colOff>652780</xdr:colOff>
      <xdr:row>13</xdr:row>
      <xdr:rowOff>90805</xdr:rowOff>
    </xdr:to>
    <xdr:pic>
      <xdr:nvPicPr>
        <xdr:cNvPr id="2" name="Imagen 1">
          <a:extLst>
            <a:ext uri="{FF2B5EF4-FFF2-40B4-BE49-F238E27FC236}">
              <a16:creationId xmlns:a16="http://schemas.microsoft.com/office/drawing/2014/main" id="{BC5B9074-DAEF-4D57-894B-B07EE6CC0DF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080" r="12977" b="650"/>
        <a:stretch/>
      </xdr:blipFill>
      <xdr:spPr bwMode="auto">
        <a:xfrm rot="16200000">
          <a:off x="0" y="381000"/>
          <a:ext cx="3032125" cy="284543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a.marin\Downloads\EVALUACI&#211;N%20%20No.%20026%20d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2">
          <cell r="B2" t="str">
            <v>INVITACIÓN ABIERTA No 026 DE 2022</v>
          </cell>
        </row>
        <row r="3">
          <cell r="B3" t="str">
            <v>SUMINISTRO DE COPAS EN POLIESTIRENO CON LOS LOGOS DE EMPRESAS DE LICORES DE CUNDINAMARCA Y LA MARCA AGUARDIENTE NECTAR PARA REALIZAR IMPULSO Y EXPERIENCIA DE MARCA, A TRAVÉS DE LA DEGUSTACIÓN, PARTICIPACIÓN Y PATROCINIO DE EVENTOS COMO ESTRATEGIA DE PUBLICITARIA.</v>
          </cell>
        </row>
        <row r="8">
          <cell r="C8" t="str">
            <v>TROFORMAS S.A.S</v>
          </cell>
        </row>
      </sheetData>
      <sheetData sheetId="1">
        <row r="2">
          <cell r="B2" t="str">
            <v>INVITACIÓN ABIERTA No 026 DE 2022</v>
          </cell>
        </row>
        <row r="3">
          <cell r="B3" t="str">
            <v>SUMINISTRO DE COPAS EN POLIESTIRENO CON LOS LOGOS DE EMPRESAS DE LICORES DE CUNDINAMARCA Y LA MARCA AGUARDIENTE NECTAR PARA REALIZAR IMPULSO Y EXPERIENCIA DE MARCA, A TRAVÉS DE LA DEGUSTACIÓN, PARTICIPACIÓN Y PATROCINIO DE EVENTOS COMO ESTRATEGIA DE PUBLICITARIA.</v>
          </cell>
        </row>
        <row r="7">
          <cell r="D7" t="str">
            <v>&gt; = 1.5</v>
          </cell>
        </row>
        <row r="8">
          <cell r="D8" t="str">
            <v>&gt; =  al  P.O</v>
          </cell>
        </row>
        <row r="9">
          <cell r="D9" t="str">
            <v>&lt;= 60 %</v>
          </cell>
        </row>
        <row r="10">
          <cell r="D10" t="str">
            <v>&gt; = 3</v>
          </cell>
        </row>
        <row r="17">
          <cell r="E17">
            <v>2.2730308444465712</v>
          </cell>
        </row>
        <row r="20">
          <cell r="E20">
            <v>13270026177.170002</v>
          </cell>
        </row>
        <row r="22">
          <cell r="E22">
            <v>0.4972220455697367</v>
          </cell>
        </row>
        <row r="25">
          <cell r="E25">
            <v>3.319883553439293</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zoomScale="69" zoomScaleNormal="69" workbookViewId="0">
      <selection activeCell="A6" sqref="A6"/>
    </sheetView>
  </sheetViews>
  <sheetFormatPr baseColWidth="10" defaultRowHeight="15" x14ac:dyDescent="0.25"/>
  <cols>
    <col min="1" max="1" width="72" customWidth="1"/>
    <col min="2" max="2" width="45.7109375" style="18" customWidth="1"/>
  </cols>
  <sheetData>
    <row r="1" spans="1:10" ht="27" customHeight="1" x14ac:dyDescent="0.3">
      <c r="A1" s="117" t="s">
        <v>133</v>
      </c>
      <c r="B1" s="118"/>
      <c r="C1" s="14"/>
      <c r="D1" s="14"/>
      <c r="E1" s="14"/>
      <c r="F1" s="14"/>
      <c r="G1" s="14"/>
      <c r="H1" s="14"/>
      <c r="I1" s="14"/>
      <c r="J1" s="14"/>
    </row>
    <row r="2" spans="1:10" s="20" customFormat="1" ht="53.25" customHeight="1" x14ac:dyDescent="0.3">
      <c r="A2" s="169" t="s">
        <v>15</v>
      </c>
      <c r="B2" s="170" t="s">
        <v>59</v>
      </c>
      <c r="C2" s="19"/>
      <c r="D2" s="19"/>
      <c r="E2" s="19"/>
      <c r="F2" s="19"/>
    </row>
    <row r="3" spans="1:10" ht="21" customHeight="1" x14ac:dyDescent="0.25">
      <c r="A3" s="171" t="s">
        <v>16</v>
      </c>
      <c r="B3" s="172" t="s">
        <v>45</v>
      </c>
      <c r="C3" s="17"/>
      <c r="D3" s="17"/>
      <c r="E3" s="17"/>
      <c r="F3" s="17"/>
    </row>
    <row r="4" spans="1:10" ht="103.5" customHeight="1" x14ac:dyDescent="0.25">
      <c r="A4" s="173" t="s">
        <v>17</v>
      </c>
      <c r="B4" s="172" t="s">
        <v>1</v>
      </c>
      <c r="C4" s="15"/>
      <c r="D4" s="15"/>
      <c r="E4" s="15"/>
      <c r="F4" s="15"/>
    </row>
    <row r="5" spans="1:10" ht="22.5" customHeight="1" x14ac:dyDescent="0.25">
      <c r="A5" s="174" t="s">
        <v>18</v>
      </c>
      <c r="B5" s="172" t="s">
        <v>46</v>
      </c>
      <c r="C5" s="15"/>
      <c r="D5" s="15"/>
      <c r="E5" s="15"/>
      <c r="F5" s="15"/>
    </row>
    <row r="6" spans="1:10" ht="409.5" customHeight="1" x14ac:dyDescent="0.25">
      <c r="A6" s="173" t="s">
        <v>48</v>
      </c>
      <c r="B6" s="172" t="s">
        <v>1</v>
      </c>
      <c r="C6" s="15"/>
      <c r="D6" s="15"/>
      <c r="E6" s="15"/>
      <c r="F6" s="15"/>
    </row>
    <row r="7" spans="1:10" ht="22.5" customHeight="1" x14ac:dyDescent="0.25">
      <c r="A7" s="174" t="s">
        <v>19</v>
      </c>
      <c r="B7" s="172" t="s">
        <v>47</v>
      </c>
      <c r="C7" s="15"/>
      <c r="D7" s="15"/>
      <c r="E7" s="15"/>
      <c r="F7" s="15"/>
    </row>
    <row r="8" spans="1:10" ht="60.75" customHeight="1" x14ac:dyDescent="0.25">
      <c r="A8" s="173" t="s">
        <v>20</v>
      </c>
      <c r="B8" s="172" t="s">
        <v>1</v>
      </c>
      <c r="C8" s="15"/>
      <c r="D8" s="15"/>
      <c r="E8" s="15"/>
      <c r="F8" s="15"/>
    </row>
    <row r="9" spans="1:10" ht="24" customHeight="1" x14ac:dyDescent="0.25">
      <c r="A9" s="174" t="s">
        <v>14</v>
      </c>
      <c r="B9" s="172" t="s">
        <v>21</v>
      </c>
      <c r="C9" s="15"/>
      <c r="D9" s="15"/>
      <c r="E9" s="15"/>
      <c r="F9" s="15"/>
    </row>
    <row r="10" spans="1:10" ht="62.25" customHeight="1" x14ac:dyDescent="0.25">
      <c r="A10" s="173" t="s">
        <v>35</v>
      </c>
      <c r="B10" s="172" t="s">
        <v>21</v>
      </c>
      <c r="C10" s="15"/>
      <c r="D10" s="15"/>
      <c r="E10" s="15"/>
      <c r="F10" s="15"/>
    </row>
    <row r="11" spans="1:10" ht="19.5" customHeight="1" x14ac:dyDescent="0.25">
      <c r="A11" s="174" t="s">
        <v>36</v>
      </c>
      <c r="B11" s="172" t="s">
        <v>21</v>
      </c>
      <c r="C11" s="15"/>
      <c r="D11" s="15"/>
      <c r="E11" s="15"/>
      <c r="F11" s="15"/>
    </row>
    <row r="12" spans="1:10" ht="22.5" customHeight="1" x14ac:dyDescent="0.25">
      <c r="A12" s="174" t="s">
        <v>22</v>
      </c>
      <c r="B12" s="172" t="s">
        <v>49</v>
      </c>
      <c r="C12" s="15"/>
      <c r="D12" s="15"/>
      <c r="E12" s="15"/>
      <c r="F12" s="15"/>
    </row>
    <row r="13" spans="1:10" ht="370.5" customHeight="1" x14ac:dyDescent="0.25">
      <c r="A13" s="173" t="s">
        <v>37</v>
      </c>
      <c r="B13" s="172" t="s">
        <v>1</v>
      </c>
      <c r="C13" s="15"/>
      <c r="D13" s="15"/>
      <c r="E13" s="15"/>
      <c r="F13" s="15"/>
    </row>
    <row r="14" spans="1:10" ht="35.25" customHeight="1" x14ac:dyDescent="0.25">
      <c r="A14" s="174" t="s">
        <v>23</v>
      </c>
      <c r="B14" s="172" t="s">
        <v>50</v>
      </c>
      <c r="C14" s="15"/>
      <c r="D14" s="15"/>
      <c r="E14" s="15"/>
      <c r="F14" s="15"/>
    </row>
    <row r="15" spans="1:10" ht="129.75" customHeight="1" x14ac:dyDescent="0.25">
      <c r="A15" s="173" t="s">
        <v>24</v>
      </c>
      <c r="B15" s="172" t="s">
        <v>1</v>
      </c>
      <c r="C15" s="15"/>
      <c r="D15" s="15"/>
      <c r="E15" s="15"/>
      <c r="F15" s="15"/>
    </row>
    <row r="16" spans="1:10" ht="34.5" customHeight="1" x14ac:dyDescent="0.25">
      <c r="A16" s="174" t="s">
        <v>25</v>
      </c>
      <c r="B16" s="172" t="s">
        <v>52</v>
      </c>
      <c r="C16" s="15"/>
      <c r="D16" s="15"/>
      <c r="E16" s="15"/>
      <c r="F16" s="15"/>
    </row>
    <row r="17" spans="1:6" ht="67.5" customHeight="1" x14ac:dyDescent="0.25">
      <c r="A17" s="173" t="s">
        <v>38</v>
      </c>
      <c r="B17" s="172" t="s">
        <v>1</v>
      </c>
      <c r="C17" s="15"/>
      <c r="D17" s="15"/>
      <c r="E17" s="15"/>
      <c r="F17" s="15"/>
    </row>
    <row r="18" spans="1:6" ht="19.5" customHeight="1" x14ac:dyDescent="0.25">
      <c r="A18" s="174" t="s">
        <v>26</v>
      </c>
      <c r="B18" s="172" t="s">
        <v>51</v>
      </c>
      <c r="C18" s="15"/>
      <c r="D18" s="15"/>
      <c r="E18" s="15"/>
      <c r="F18" s="15"/>
    </row>
    <row r="19" spans="1:6" ht="72.75" customHeight="1" x14ac:dyDescent="0.25">
      <c r="A19" s="173" t="s">
        <v>39</v>
      </c>
      <c r="B19" s="172" t="s">
        <v>1</v>
      </c>
      <c r="C19" s="15"/>
      <c r="D19" s="15"/>
      <c r="E19" s="15"/>
      <c r="F19" s="15"/>
    </row>
    <row r="20" spans="1:6" ht="26.25" customHeight="1" x14ac:dyDescent="0.25">
      <c r="A20" s="174" t="s">
        <v>27</v>
      </c>
      <c r="B20" s="172" t="s">
        <v>53</v>
      </c>
      <c r="C20" s="15"/>
      <c r="D20" s="15"/>
      <c r="E20" s="15"/>
      <c r="F20" s="15"/>
    </row>
    <row r="21" spans="1:6" ht="39.75" customHeight="1" x14ac:dyDescent="0.25">
      <c r="A21" s="173" t="s">
        <v>28</v>
      </c>
      <c r="B21" s="172" t="s">
        <v>1</v>
      </c>
      <c r="C21" s="15"/>
      <c r="D21" s="15"/>
      <c r="E21" s="15"/>
      <c r="F21" s="15"/>
    </row>
    <row r="22" spans="1:6" ht="25.5" customHeight="1" x14ac:dyDescent="0.25">
      <c r="A22" s="174" t="s">
        <v>29</v>
      </c>
      <c r="B22" s="172" t="s">
        <v>54</v>
      </c>
      <c r="C22" s="15"/>
      <c r="D22" s="15"/>
      <c r="E22" s="15"/>
      <c r="F22" s="15"/>
    </row>
    <row r="23" spans="1:6" ht="193.5" customHeight="1" x14ac:dyDescent="0.25">
      <c r="A23" s="173" t="s">
        <v>30</v>
      </c>
      <c r="B23" s="172" t="s">
        <v>1</v>
      </c>
      <c r="C23" s="15"/>
      <c r="D23" s="15"/>
      <c r="E23" s="15"/>
      <c r="F23" s="15"/>
    </row>
    <row r="24" spans="1:6" ht="30.75" customHeight="1" x14ac:dyDescent="0.25">
      <c r="A24" s="175" t="s">
        <v>40</v>
      </c>
      <c r="B24" s="172" t="s">
        <v>55</v>
      </c>
      <c r="C24" s="15"/>
      <c r="D24" s="15"/>
      <c r="E24" s="15"/>
      <c r="F24" s="15"/>
    </row>
    <row r="25" spans="1:6" s="18" customFormat="1" ht="78.75" customHeight="1" x14ac:dyDescent="0.25">
      <c r="A25" s="176" t="s">
        <v>41</v>
      </c>
      <c r="B25" s="172" t="s">
        <v>1</v>
      </c>
      <c r="C25" s="16"/>
      <c r="D25" s="16"/>
      <c r="E25" s="16"/>
      <c r="F25" s="16"/>
    </row>
    <row r="26" spans="1:6" s="18" customFormat="1" ht="34.5" customHeight="1" x14ac:dyDescent="0.25">
      <c r="A26" s="171" t="s">
        <v>42</v>
      </c>
      <c r="B26" s="172" t="s">
        <v>56</v>
      </c>
      <c r="C26" s="16"/>
      <c r="D26" s="16"/>
      <c r="E26" s="16"/>
      <c r="F26" s="16"/>
    </row>
    <row r="27" spans="1:6" s="18" customFormat="1" ht="85.5" customHeight="1" x14ac:dyDescent="0.25">
      <c r="A27" s="176" t="s">
        <v>43</v>
      </c>
      <c r="B27" s="172" t="s">
        <v>1</v>
      </c>
      <c r="C27" s="16"/>
      <c r="D27" s="16"/>
      <c r="E27" s="16"/>
      <c r="F27" s="16"/>
    </row>
    <row r="28" spans="1:6" ht="50.25" customHeight="1" x14ac:dyDescent="0.25">
      <c r="A28" s="174" t="s">
        <v>31</v>
      </c>
      <c r="B28" s="172" t="s">
        <v>57</v>
      </c>
      <c r="C28" s="15"/>
      <c r="D28" s="15"/>
      <c r="E28" s="15"/>
      <c r="F28" s="15"/>
    </row>
    <row r="29" spans="1:6" ht="108.75" customHeight="1" x14ac:dyDescent="0.25">
      <c r="A29" s="173" t="s">
        <v>32</v>
      </c>
      <c r="B29" s="172" t="s">
        <v>1</v>
      </c>
      <c r="C29" s="15"/>
      <c r="D29" s="15"/>
      <c r="E29" s="15"/>
      <c r="F29" s="15"/>
    </row>
    <row r="30" spans="1:6" ht="28.5" customHeight="1" x14ac:dyDescent="0.25">
      <c r="A30" s="174" t="s">
        <v>33</v>
      </c>
      <c r="B30" s="172" t="s">
        <v>58</v>
      </c>
      <c r="C30" s="15"/>
      <c r="D30" s="15"/>
      <c r="E30" s="15"/>
      <c r="F30" s="15"/>
    </row>
    <row r="31" spans="1:6" ht="258.75" customHeight="1" x14ac:dyDescent="0.25">
      <c r="A31" s="173" t="s">
        <v>34</v>
      </c>
      <c r="B31" s="177" t="s">
        <v>60</v>
      </c>
      <c r="C31" s="15"/>
      <c r="D31" s="15"/>
      <c r="E31" s="15"/>
      <c r="F31" s="15"/>
    </row>
    <row r="32" spans="1:6" ht="40.5" customHeight="1" x14ac:dyDescent="0.25">
      <c r="A32" s="178" t="s">
        <v>2</v>
      </c>
      <c r="B32" s="179" t="s">
        <v>44</v>
      </c>
      <c r="C32" s="15"/>
      <c r="D32" s="15"/>
      <c r="E32" s="15"/>
      <c r="F32" s="15"/>
    </row>
    <row r="33" spans="3:6" ht="189" customHeight="1" x14ac:dyDescent="0.25">
      <c r="C33" s="15"/>
      <c r="D33" s="15"/>
      <c r="E33" s="15"/>
      <c r="F33" s="15"/>
    </row>
    <row r="34" spans="3:6" ht="50.25" customHeight="1" x14ac:dyDescent="0.25">
      <c r="C34" s="15"/>
      <c r="D34" s="15"/>
      <c r="E34" s="15"/>
      <c r="F34" s="15"/>
    </row>
    <row r="35" spans="3:6" ht="50.25" customHeight="1" x14ac:dyDescent="0.25">
      <c r="C35" s="15"/>
      <c r="D35" s="15"/>
      <c r="E35" s="15"/>
      <c r="F35" s="15"/>
    </row>
    <row r="36" spans="3:6" ht="50.25" customHeight="1" x14ac:dyDescent="0.25">
      <c r="C36" s="15"/>
      <c r="D36" s="15"/>
      <c r="E36" s="15"/>
      <c r="F36" s="15"/>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7"/>
  <sheetViews>
    <sheetView workbookViewId="0">
      <selection activeCell="G10" sqref="G10"/>
    </sheetView>
  </sheetViews>
  <sheetFormatPr baseColWidth="10" defaultRowHeight="15" x14ac:dyDescent="0.25"/>
  <cols>
    <col min="1" max="1" width="11.42578125" style="23"/>
    <col min="2" max="2" width="33.140625" style="23" customWidth="1"/>
    <col min="3" max="3" width="30.28515625" style="23" customWidth="1"/>
    <col min="4" max="4" width="11.42578125" style="23"/>
    <col min="5" max="5" width="16.85546875" style="23" bestFit="1" customWidth="1"/>
    <col min="6" max="16384" width="11.42578125" style="23"/>
  </cols>
  <sheetData>
    <row r="2" spans="2:4" ht="15.75" thickBot="1" x14ac:dyDescent="0.3">
      <c r="B2" s="119" t="s">
        <v>61</v>
      </c>
      <c r="C2" s="119"/>
    </row>
    <row r="3" spans="2:4" ht="81.75" customHeight="1" thickBot="1" x14ac:dyDescent="0.3">
      <c r="B3" s="120" t="s">
        <v>62</v>
      </c>
      <c r="C3" s="121"/>
      <c r="D3" s="24"/>
    </row>
    <row r="4" spans="2:4" ht="19.5" customHeight="1" x14ac:dyDescent="0.25">
      <c r="B4" s="25"/>
      <c r="C4" s="25"/>
      <c r="D4" s="24"/>
    </row>
    <row r="5" spans="2:4" x14ac:dyDescent="0.25">
      <c r="B5" s="26"/>
      <c r="C5" s="27"/>
    </row>
    <row r="6" spans="2:4" x14ac:dyDescent="0.25">
      <c r="B6" s="28"/>
      <c r="C6" s="29"/>
    </row>
    <row r="7" spans="2:4" ht="15.75" thickBot="1" x14ac:dyDescent="0.3">
      <c r="B7" s="30" t="s">
        <v>63</v>
      </c>
      <c r="C7" s="31"/>
    </row>
    <row r="8" spans="2:4" ht="15.75" thickBot="1" x14ac:dyDescent="0.3">
      <c r="B8" s="32" t="s">
        <v>64</v>
      </c>
      <c r="C8" s="33" t="s">
        <v>65</v>
      </c>
    </row>
    <row r="9" spans="2:4" x14ac:dyDescent="0.25">
      <c r="B9" s="34" t="s">
        <v>66</v>
      </c>
      <c r="C9" s="35" t="s">
        <v>67</v>
      </c>
    </row>
    <row r="10" spans="2:4" x14ac:dyDescent="0.25">
      <c r="B10" s="36" t="s">
        <v>68</v>
      </c>
      <c r="C10" s="37" t="s">
        <v>69</v>
      </c>
    </row>
    <row r="11" spans="2:4" x14ac:dyDescent="0.25">
      <c r="B11" s="38" t="s">
        <v>70</v>
      </c>
      <c r="C11" s="39" t="s">
        <v>69</v>
      </c>
    </row>
    <row r="12" spans="2:4" x14ac:dyDescent="0.25">
      <c r="B12" s="40" t="s">
        <v>71</v>
      </c>
      <c r="C12" s="41" t="s">
        <v>69</v>
      </c>
    </row>
    <row r="13" spans="2:4" ht="71.25" x14ac:dyDescent="0.25">
      <c r="B13" s="42" t="s">
        <v>72</v>
      </c>
      <c r="C13" s="43" t="s">
        <v>69</v>
      </c>
    </row>
    <row r="14" spans="2:4" ht="28.5" x14ac:dyDescent="0.25">
      <c r="B14" s="42" t="s">
        <v>73</v>
      </c>
      <c r="C14" s="43" t="s">
        <v>69</v>
      </c>
    </row>
    <row r="15" spans="2:4" ht="28.5" x14ac:dyDescent="0.25">
      <c r="B15" s="42" t="s">
        <v>74</v>
      </c>
      <c r="C15" s="43" t="s">
        <v>69</v>
      </c>
    </row>
    <row r="16" spans="2:4" ht="85.5" x14ac:dyDescent="0.25">
      <c r="B16" s="42" t="s">
        <v>75</v>
      </c>
      <c r="C16" s="44" t="s">
        <v>69</v>
      </c>
    </row>
    <row r="17" spans="2:3" ht="28.5" x14ac:dyDescent="0.25">
      <c r="B17" s="42" t="s">
        <v>76</v>
      </c>
      <c r="C17" s="41" t="s">
        <v>69</v>
      </c>
    </row>
  </sheetData>
  <mergeCells count="2">
    <mergeCell ref="B2:C2"/>
    <mergeCell ref="B3: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7"/>
  <sheetViews>
    <sheetView workbookViewId="0">
      <selection activeCell="E22" sqref="E22"/>
    </sheetView>
  </sheetViews>
  <sheetFormatPr baseColWidth="10" defaultRowHeight="15" x14ac:dyDescent="0.25"/>
  <cols>
    <col min="1" max="1" width="11.42578125" style="23"/>
    <col min="2" max="2" width="27.5703125" style="23" customWidth="1"/>
    <col min="3" max="3" width="29.5703125" style="23" customWidth="1"/>
    <col min="4" max="4" width="31.7109375" style="23" customWidth="1"/>
    <col min="5" max="5" width="19.28515625" style="23" customWidth="1"/>
    <col min="6" max="6" width="14.85546875" style="23" bestFit="1" customWidth="1"/>
    <col min="7" max="7" width="16" style="23" bestFit="1" customWidth="1"/>
    <col min="8" max="8" width="11.42578125" style="23"/>
    <col min="9" max="9" width="25.5703125" style="23" bestFit="1" customWidth="1"/>
    <col min="10" max="10" width="19.7109375" style="23" customWidth="1"/>
    <col min="11" max="11" width="18.28515625" style="23" customWidth="1"/>
    <col min="12" max="12" width="24.42578125" style="23" customWidth="1"/>
    <col min="13" max="16384" width="11.42578125" style="23"/>
  </cols>
  <sheetData>
    <row r="1" spans="2:6" x14ac:dyDescent="0.25">
      <c r="D1" s="45"/>
    </row>
    <row r="2" spans="2:6" ht="15.75" thickBot="1" x14ac:dyDescent="0.3">
      <c r="B2" s="122" t="str">
        <f>+[1]DOCUMENTOS!B2</f>
        <v>INVITACIÓN ABIERTA No 026 DE 2022</v>
      </c>
      <c r="C2" s="122"/>
      <c r="D2" s="122"/>
    </row>
    <row r="3" spans="2:6" ht="15.75" thickBot="1" x14ac:dyDescent="0.3">
      <c r="B3" s="123" t="str">
        <f>+[1]DOCUMENTOS!B3</f>
        <v>SUMINISTRO DE COPAS EN POLIESTIRENO CON LOS LOGOS DE EMPRESAS DE LICORES DE CUNDINAMARCA Y LA MARCA AGUARDIENTE NECTAR PARA REALIZAR IMPULSO Y EXPERIENCIA DE MARCA, A TRAVÉS DE LA DEGUSTACIÓN, PARTICIPACIÓN Y PATROCINIO DE EVENTOS COMO ESTRATEGIA DE PUBLICITARIA.</v>
      </c>
      <c r="C3" s="124"/>
      <c r="D3" s="125"/>
      <c r="E3" s="46"/>
      <c r="F3" s="46"/>
    </row>
    <row r="4" spans="2:6" x14ac:dyDescent="0.25">
      <c r="B4" s="47"/>
      <c r="C4" s="47"/>
      <c r="D4" s="47"/>
      <c r="E4" s="47"/>
      <c r="F4" s="47"/>
    </row>
    <row r="5" spans="2:6" x14ac:dyDescent="0.25">
      <c r="B5" s="48" t="s">
        <v>77</v>
      </c>
    </row>
    <row r="6" spans="2:6" ht="15.75" x14ac:dyDescent="0.25">
      <c r="B6" s="49" t="s">
        <v>78</v>
      </c>
      <c r="C6" s="126" t="s">
        <v>79</v>
      </c>
      <c r="D6" s="127"/>
      <c r="F6" s="50"/>
    </row>
    <row r="7" spans="2:6" ht="15.75" x14ac:dyDescent="0.25">
      <c r="B7" s="51" t="s">
        <v>80</v>
      </c>
      <c r="C7" s="52" t="s">
        <v>81</v>
      </c>
      <c r="D7" s="53" t="s">
        <v>82</v>
      </c>
      <c r="F7" s="54"/>
    </row>
    <row r="8" spans="2:6" ht="15.75" x14ac:dyDescent="0.25">
      <c r="B8" s="55" t="s">
        <v>83</v>
      </c>
      <c r="C8" s="52" t="s">
        <v>84</v>
      </c>
      <c r="D8" s="56" t="s">
        <v>85</v>
      </c>
      <c r="F8" s="54"/>
    </row>
    <row r="9" spans="2:6" ht="31.5" x14ac:dyDescent="0.25">
      <c r="B9" s="55" t="s">
        <v>86</v>
      </c>
      <c r="C9" s="52" t="s">
        <v>87</v>
      </c>
      <c r="D9" s="52" t="s">
        <v>88</v>
      </c>
      <c r="F9" s="54"/>
    </row>
    <row r="10" spans="2:6" ht="15.75" x14ac:dyDescent="0.25">
      <c r="B10" s="57" t="s">
        <v>89</v>
      </c>
      <c r="C10" s="52" t="s">
        <v>90</v>
      </c>
      <c r="D10" s="52" t="s">
        <v>91</v>
      </c>
      <c r="F10" s="54"/>
    </row>
    <row r="11" spans="2:6" ht="15.75" x14ac:dyDescent="0.25">
      <c r="B11" s="58"/>
      <c r="C11" s="59"/>
      <c r="D11" s="59"/>
      <c r="F11" s="54"/>
    </row>
    <row r="12" spans="2:6" ht="15.75" x14ac:dyDescent="0.25">
      <c r="B12" s="58"/>
      <c r="C12" s="59"/>
      <c r="D12" s="59"/>
      <c r="F12" s="60"/>
    </row>
    <row r="13" spans="2:6" x14ac:dyDescent="0.25">
      <c r="C13" s="61"/>
    </row>
    <row r="14" spans="2:6" x14ac:dyDescent="0.25">
      <c r="F14" s="62"/>
    </row>
    <row r="15" spans="2:6" x14ac:dyDescent="0.25">
      <c r="B15" s="128" t="str">
        <f>+[1]DOCUMENTOS!C8</f>
        <v>TROFORMAS S.A.S</v>
      </c>
      <c r="C15" s="129"/>
      <c r="D15" s="129"/>
      <c r="E15" s="130"/>
      <c r="F15" s="63" t="s">
        <v>1</v>
      </c>
    </row>
    <row r="16" spans="2:6" x14ac:dyDescent="0.25">
      <c r="B16" s="64" t="s">
        <v>92</v>
      </c>
      <c r="C16" s="65"/>
      <c r="D16" s="65"/>
      <c r="E16" s="66"/>
      <c r="F16" s="67"/>
    </row>
    <row r="17" spans="2:6" ht="15.75" thickBot="1" x14ac:dyDescent="0.3">
      <c r="B17" s="68"/>
      <c r="C17" s="69" t="s">
        <v>93</v>
      </c>
      <c r="D17" s="70">
        <v>23693988986.130001</v>
      </c>
      <c r="E17" s="71">
        <f>D17/D18</f>
        <v>2.2730308444465712</v>
      </c>
      <c r="F17" s="72" t="s">
        <v>1</v>
      </c>
    </row>
    <row r="18" spans="2:6" x14ac:dyDescent="0.25">
      <c r="B18" s="68" t="s">
        <v>80</v>
      </c>
      <c r="C18" s="61" t="s">
        <v>94</v>
      </c>
      <c r="D18" s="73">
        <v>10423962808.959999</v>
      </c>
      <c r="E18" s="74"/>
      <c r="F18" s="72"/>
    </row>
    <row r="19" spans="2:6" x14ac:dyDescent="0.25">
      <c r="B19" s="68"/>
      <c r="C19" s="61"/>
      <c r="D19" s="73"/>
      <c r="E19" s="74"/>
      <c r="F19" s="72"/>
    </row>
    <row r="20" spans="2:6" ht="15.75" thickBot="1" x14ac:dyDescent="0.3">
      <c r="B20" s="68" t="s">
        <v>83</v>
      </c>
      <c r="C20" s="69" t="s">
        <v>95</v>
      </c>
      <c r="D20" s="75" t="s">
        <v>96</v>
      </c>
      <c r="E20" s="76">
        <f>D17-D18</f>
        <v>13270026177.170002</v>
      </c>
      <c r="F20" s="72" t="s">
        <v>1</v>
      </c>
    </row>
    <row r="21" spans="2:6" x14ac:dyDescent="0.25">
      <c r="B21" s="68"/>
      <c r="C21" s="61"/>
      <c r="D21" s="73"/>
      <c r="E21" s="74"/>
      <c r="F21" s="72"/>
    </row>
    <row r="22" spans="2:6" ht="15.75" thickBot="1" x14ac:dyDescent="0.3">
      <c r="B22" s="68" t="s">
        <v>86</v>
      </c>
      <c r="C22" s="69" t="s">
        <v>97</v>
      </c>
      <c r="D22" s="77">
        <v>15818849184.26</v>
      </c>
      <c r="E22" s="78">
        <f>D22/D23</f>
        <v>0.4972220455697367</v>
      </c>
      <c r="F22" s="72" t="s">
        <v>1</v>
      </c>
    </row>
    <row r="23" spans="2:6" x14ac:dyDescent="0.25">
      <c r="B23" s="68"/>
      <c r="C23" s="61" t="s">
        <v>98</v>
      </c>
      <c r="D23" s="79">
        <v>31814456589.779999</v>
      </c>
      <c r="E23" s="74"/>
      <c r="F23" s="80"/>
    </row>
    <row r="24" spans="2:6" x14ac:dyDescent="0.25">
      <c r="B24" s="131"/>
      <c r="C24" s="132"/>
      <c r="D24" s="132"/>
      <c r="E24" s="133"/>
      <c r="F24" s="81"/>
    </row>
    <row r="25" spans="2:6" ht="15.75" thickBot="1" x14ac:dyDescent="0.3">
      <c r="B25" s="68" t="s">
        <v>89</v>
      </c>
      <c r="C25" s="82" t="s">
        <v>99</v>
      </c>
      <c r="D25" s="70">
        <v>946073967.24000001</v>
      </c>
      <c r="E25" s="83">
        <f>D25/D26</f>
        <v>3.319883553439293</v>
      </c>
      <c r="F25" s="84" t="s">
        <v>1</v>
      </c>
    </row>
    <row r="26" spans="2:6" x14ac:dyDescent="0.25">
      <c r="B26" s="68"/>
      <c r="C26" s="61" t="s">
        <v>100</v>
      </c>
      <c r="D26" s="73">
        <v>284972033.50999999</v>
      </c>
      <c r="E26" s="76"/>
      <c r="F26" s="85"/>
    </row>
    <row r="27" spans="2:6" x14ac:dyDescent="0.25">
      <c r="B27" s="86"/>
      <c r="C27" s="87"/>
      <c r="D27" s="87"/>
      <c r="E27" s="88"/>
      <c r="F27" s="89"/>
    </row>
  </sheetData>
  <mergeCells count="5">
    <mergeCell ref="B2:D2"/>
    <mergeCell ref="B3:D3"/>
    <mergeCell ref="C6:D6"/>
    <mergeCell ref="B15:E15"/>
    <mergeCell ref="B24:E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1"/>
  <sheetViews>
    <sheetView workbookViewId="0">
      <selection activeCell="F6" sqref="F6"/>
    </sheetView>
  </sheetViews>
  <sheetFormatPr baseColWidth="10" defaultRowHeight="15" x14ac:dyDescent="0.25"/>
  <cols>
    <col min="1" max="1" width="11.42578125" style="23"/>
    <col min="2" max="2" width="26.42578125" style="23" customWidth="1"/>
    <col min="3" max="3" width="24" style="23" customWidth="1"/>
    <col min="4" max="4" width="27.28515625" style="23" customWidth="1"/>
    <col min="5" max="16384" width="11.42578125" style="23"/>
  </cols>
  <sheetData>
    <row r="1" spans="2:4" ht="15.75" x14ac:dyDescent="0.25">
      <c r="B1" s="90"/>
    </row>
    <row r="2" spans="2:4" ht="24" customHeight="1" x14ac:dyDescent="0.25">
      <c r="B2" s="134" t="str">
        <f>+'[1]EVALUACION INDICES'!B2</f>
        <v>INVITACIÓN ABIERTA No 026 DE 2022</v>
      </c>
      <c r="C2" s="134"/>
      <c r="D2" s="134"/>
    </row>
    <row r="3" spans="2:4" ht="101.25" customHeight="1" x14ac:dyDescent="0.25">
      <c r="B3" s="135" t="str">
        <f>+'[1]EVALUACION INDICES'!B3</f>
        <v>SUMINISTRO DE COPAS EN POLIESTIRENO CON LOS LOGOS DE EMPRESAS DE LICORES DE CUNDINAMARCA Y LA MARCA AGUARDIENTE NECTAR PARA REALIZAR IMPULSO Y EXPERIENCIA DE MARCA, A TRAVÉS DE LA DEGUSTACIÓN, PARTICIPACIÓN Y PATROCINIO DE EVENTOS COMO ESTRATEGIA DE PUBLICITARIA.</v>
      </c>
      <c r="C3" s="135"/>
      <c r="D3" s="135"/>
    </row>
    <row r="4" spans="2:4" ht="15.75" thickBot="1" x14ac:dyDescent="0.3">
      <c r="B4" s="91" t="s">
        <v>77</v>
      </c>
      <c r="C4" s="92"/>
    </row>
    <row r="5" spans="2:4" ht="16.5" thickTop="1" thickBot="1" x14ac:dyDescent="0.3">
      <c r="B5" s="136" t="s">
        <v>101</v>
      </c>
      <c r="C5" s="137"/>
      <c r="D5" s="139" t="str">
        <f>+[1]DOCUMENTOS!C8</f>
        <v>TROFORMAS S.A.S</v>
      </c>
    </row>
    <row r="6" spans="2:4" ht="27.75" customHeight="1" thickTop="1" thickBot="1" x14ac:dyDescent="0.3">
      <c r="B6" s="138"/>
      <c r="C6" s="137"/>
      <c r="D6" s="139"/>
    </row>
    <row r="7" spans="2:4" ht="16.5" thickTop="1" x14ac:dyDescent="0.25">
      <c r="B7" s="51" t="s">
        <v>80</v>
      </c>
      <c r="C7" s="53" t="str">
        <f>+'[1]EVALUACION INDICES'!D7</f>
        <v>&gt; = 1.5</v>
      </c>
      <c r="D7" s="93">
        <f>+'[1]EVALUACION INDICES'!E17</f>
        <v>2.2730308444465712</v>
      </c>
    </row>
    <row r="8" spans="2:4" ht="15.75" x14ac:dyDescent="0.25">
      <c r="B8" s="55" t="s">
        <v>83</v>
      </c>
      <c r="C8" s="56" t="str">
        <f>+'[1]EVALUACION INDICES'!D8</f>
        <v>&gt; =  al  P.O</v>
      </c>
      <c r="D8" s="94">
        <f>+'[1]EVALUACION INDICES'!E20</f>
        <v>13270026177.170002</v>
      </c>
    </row>
    <row r="9" spans="2:4" ht="31.5" x14ac:dyDescent="0.25">
      <c r="B9" s="95" t="s">
        <v>86</v>
      </c>
      <c r="C9" s="96" t="str">
        <f>+'[1]EVALUACION INDICES'!D9</f>
        <v>&lt;= 60 %</v>
      </c>
      <c r="D9" s="97">
        <f>+'[1]EVALUACION INDICES'!E22</f>
        <v>0.4972220455697367</v>
      </c>
    </row>
    <row r="10" spans="2:4" ht="15.75" x14ac:dyDescent="0.25">
      <c r="B10" s="98" t="s">
        <v>89</v>
      </c>
      <c r="C10" s="99" t="str">
        <f>+'[1]EVALUACION INDICES'!D10</f>
        <v>&gt; = 3</v>
      </c>
      <c r="D10" s="100">
        <f>+'[1]EVALUACION INDICES'!E25</f>
        <v>3.319883553439293</v>
      </c>
    </row>
    <row r="11" spans="2:4" x14ac:dyDescent="0.25">
      <c r="D11" s="101" t="s">
        <v>69</v>
      </c>
    </row>
  </sheetData>
  <mergeCells count="4">
    <mergeCell ref="B2:D2"/>
    <mergeCell ref="B3:D3"/>
    <mergeCell ref="B5:C6"/>
    <mergeCell ref="D5:D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O19"/>
  <sheetViews>
    <sheetView topLeftCell="B1" workbookViewId="0">
      <selection activeCell="G21" sqref="G21"/>
    </sheetView>
  </sheetViews>
  <sheetFormatPr baseColWidth="10" defaultRowHeight="15" x14ac:dyDescent="0.25"/>
  <cols>
    <col min="7" max="7" width="13.5703125" customWidth="1"/>
    <col min="11" max="11" width="21.140625" customWidth="1"/>
    <col min="14" max="14" width="13.85546875" customWidth="1"/>
  </cols>
  <sheetData>
    <row r="2" spans="6:15" ht="15.75" thickBot="1" x14ac:dyDescent="0.3"/>
    <row r="3" spans="6:15" ht="24" thickBot="1" x14ac:dyDescent="0.3">
      <c r="F3" s="140" t="s">
        <v>107</v>
      </c>
      <c r="G3" s="141"/>
      <c r="H3" s="141"/>
      <c r="I3" s="141"/>
      <c r="J3" s="141"/>
      <c r="K3" s="142"/>
      <c r="M3" s="103" t="s">
        <v>108</v>
      </c>
      <c r="N3" s="104" t="s">
        <v>109</v>
      </c>
      <c r="O3" s="105" t="s">
        <v>110</v>
      </c>
    </row>
    <row r="4" spans="6:15" x14ac:dyDescent="0.25">
      <c r="M4" s="106" t="s">
        <v>111</v>
      </c>
      <c r="N4" s="107" t="s">
        <v>112</v>
      </c>
      <c r="O4" s="108" t="s">
        <v>110</v>
      </c>
    </row>
    <row r="5" spans="6:15" ht="29.25" thickBot="1" x14ac:dyDescent="0.3">
      <c r="M5" s="106" t="s">
        <v>113</v>
      </c>
      <c r="N5" s="107" t="s">
        <v>114</v>
      </c>
      <c r="O5" s="108" t="s">
        <v>110</v>
      </c>
    </row>
    <row r="6" spans="6:15" ht="30" x14ac:dyDescent="0.25">
      <c r="F6" s="109" t="s">
        <v>115</v>
      </c>
      <c r="G6" s="110" t="s">
        <v>116</v>
      </c>
      <c r="H6" s="143" t="s">
        <v>117</v>
      </c>
      <c r="I6" s="143"/>
      <c r="J6" s="143"/>
      <c r="K6" s="144"/>
      <c r="M6" s="106" t="s">
        <v>118</v>
      </c>
      <c r="N6" s="107" t="s">
        <v>119</v>
      </c>
      <c r="O6" s="108" t="s">
        <v>110</v>
      </c>
    </row>
    <row r="7" spans="6:15" ht="100.5" customHeight="1" thickBot="1" x14ac:dyDescent="0.3">
      <c r="F7" s="111">
        <v>1001</v>
      </c>
      <c r="G7" s="112" t="s">
        <v>120</v>
      </c>
      <c r="H7" s="145" t="s">
        <v>121</v>
      </c>
      <c r="I7" s="145"/>
      <c r="J7" s="145"/>
      <c r="K7" s="146"/>
      <c r="M7" s="106" t="s">
        <v>122</v>
      </c>
      <c r="N7" s="107" t="s">
        <v>123</v>
      </c>
      <c r="O7" s="108" t="s">
        <v>110</v>
      </c>
    </row>
    <row r="8" spans="6:15" ht="29.25" thickBot="1" x14ac:dyDescent="0.3">
      <c r="M8" s="106" t="s">
        <v>124</v>
      </c>
      <c r="N8" s="107" t="s">
        <v>125</v>
      </c>
      <c r="O8" s="108" t="s">
        <v>110</v>
      </c>
    </row>
    <row r="9" spans="6:15" ht="27" thickBot="1" x14ac:dyDescent="0.45">
      <c r="H9" s="147" t="s">
        <v>1</v>
      </c>
      <c r="I9" s="148"/>
      <c r="J9" s="148"/>
      <c r="K9" s="149"/>
      <c r="M9" s="106" t="s">
        <v>126</v>
      </c>
      <c r="N9" s="107" t="s">
        <v>127</v>
      </c>
      <c r="O9" s="108" t="s">
        <v>110</v>
      </c>
    </row>
    <row r="10" spans="6:15" x14ac:dyDescent="0.25">
      <c r="M10" s="150" t="s">
        <v>128</v>
      </c>
      <c r="N10" s="151"/>
      <c r="O10" s="152"/>
    </row>
    <row r="11" spans="6:15" ht="28.5" x14ac:dyDescent="0.25">
      <c r="M11" s="106" t="s">
        <v>129</v>
      </c>
      <c r="N11" s="107" t="s">
        <v>130</v>
      </c>
      <c r="O11" s="108" t="s">
        <v>110</v>
      </c>
    </row>
    <row r="12" spans="6:15" ht="29.25" thickBot="1" x14ac:dyDescent="0.3">
      <c r="M12" s="113" t="s">
        <v>131</v>
      </c>
      <c r="N12" s="114" t="s">
        <v>132</v>
      </c>
      <c r="O12" s="115" t="s">
        <v>110</v>
      </c>
    </row>
    <row r="19" ht="22.5" customHeight="1" x14ac:dyDescent="0.25"/>
  </sheetData>
  <mergeCells count="5">
    <mergeCell ref="F3:K3"/>
    <mergeCell ref="H6:K6"/>
    <mergeCell ref="H7:K7"/>
    <mergeCell ref="H9:K9"/>
    <mergeCell ref="M10:O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78" zoomScaleNormal="78" workbookViewId="0">
      <selection activeCell="C7" sqref="C7"/>
    </sheetView>
  </sheetViews>
  <sheetFormatPr baseColWidth="10" defaultRowHeight="75.75" customHeight="1" x14ac:dyDescent="0.25"/>
  <cols>
    <col min="3" max="3" width="90.85546875" customWidth="1"/>
    <col min="4" max="4" width="38.7109375" customWidth="1"/>
  </cols>
  <sheetData>
    <row r="1" spans="1:5" ht="75.75" customHeight="1" thickBot="1" x14ac:dyDescent="0.3"/>
    <row r="2" spans="1:5" ht="75.75" customHeight="1" thickBot="1" x14ac:dyDescent="0.3">
      <c r="C2" s="153" t="s">
        <v>134</v>
      </c>
      <c r="D2" s="154"/>
    </row>
    <row r="3" spans="1:5" ht="75.75" customHeight="1" thickBot="1" x14ac:dyDescent="0.3">
      <c r="C3" s="102" t="s">
        <v>102</v>
      </c>
      <c r="D3" s="102" t="s">
        <v>103</v>
      </c>
      <c r="E3" s="155"/>
    </row>
    <row r="4" spans="1:5" ht="75.75" customHeight="1" x14ac:dyDescent="0.25">
      <c r="A4" s="156"/>
      <c r="B4" s="156"/>
      <c r="C4" s="157" t="s">
        <v>104</v>
      </c>
      <c r="D4" s="157" t="s">
        <v>105</v>
      </c>
      <c r="E4" s="155"/>
    </row>
    <row r="5" spans="1:5" ht="75.75" customHeight="1" thickBot="1" x14ac:dyDescent="0.3">
      <c r="A5" s="156"/>
      <c r="B5" s="156"/>
      <c r="C5" s="158"/>
      <c r="D5" s="158"/>
      <c r="E5" s="155"/>
    </row>
    <row r="6" spans="1:5" ht="22.5" customHeight="1" thickBot="1" x14ac:dyDescent="0.3">
      <c r="C6" s="116" t="s">
        <v>106</v>
      </c>
      <c r="D6" s="102" t="s">
        <v>69</v>
      </c>
    </row>
  </sheetData>
  <mergeCells count="6">
    <mergeCell ref="C2:D2"/>
    <mergeCell ref="E3:E5"/>
    <mergeCell ref="A4:A5"/>
    <mergeCell ref="B4:B5"/>
    <mergeCell ref="C4:C5"/>
    <mergeCell ref="D4: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workbookViewId="0">
      <selection activeCell="A2" sqref="A2:C2"/>
    </sheetView>
  </sheetViews>
  <sheetFormatPr baseColWidth="10" defaultRowHeight="15" x14ac:dyDescent="0.25"/>
  <cols>
    <col min="1" max="1" width="27.42578125" customWidth="1"/>
    <col min="2" max="2" width="12.28515625" customWidth="1"/>
    <col min="3" max="3" width="31" customWidth="1"/>
  </cols>
  <sheetData>
    <row r="1" spans="1:3" x14ac:dyDescent="0.25">
      <c r="A1" s="1"/>
      <c r="B1" s="1"/>
      <c r="C1" s="1"/>
    </row>
    <row r="2" spans="1:3" ht="23.25" x14ac:dyDescent="0.35">
      <c r="A2" s="163" t="s">
        <v>133</v>
      </c>
      <c r="B2" s="163"/>
      <c r="C2" s="163"/>
    </row>
    <row r="3" spans="1:3" ht="46.5" customHeight="1" x14ac:dyDescent="0.25">
      <c r="A3" s="164" t="s">
        <v>3</v>
      </c>
      <c r="B3" s="165"/>
      <c r="C3" s="5" t="s">
        <v>59</v>
      </c>
    </row>
    <row r="4" spans="1:3" x14ac:dyDescent="0.25">
      <c r="A4" s="164" t="s">
        <v>0</v>
      </c>
      <c r="B4" s="165"/>
      <c r="C4" s="168" t="s">
        <v>44</v>
      </c>
    </row>
    <row r="5" spans="1:3" x14ac:dyDescent="0.25">
      <c r="A5" s="164" t="s">
        <v>6</v>
      </c>
      <c r="B5" s="165"/>
      <c r="C5" s="21" t="s">
        <v>1</v>
      </c>
    </row>
    <row r="6" spans="1:3" x14ac:dyDescent="0.25">
      <c r="A6" s="164" t="s">
        <v>4</v>
      </c>
      <c r="B6" s="165"/>
      <c r="C6" s="3" t="s">
        <v>1</v>
      </c>
    </row>
    <row r="7" spans="1:3" x14ac:dyDescent="0.25">
      <c r="A7" s="166" t="s">
        <v>5</v>
      </c>
      <c r="B7" s="167"/>
      <c r="C7" s="4" t="s">
        <v>1</v>
      </c>
    </row>
    <row r="8" spans="1:3" x14ac:dyDescent="0.25">
      <c r="A8" s="161" t="s">
        <v>13</v>
      </c>
      <c r="B8" s="162"/>
      <c r="C8" s="21" t="s">
        <v>1</v>
      </c>
    </row>
    <row r="9" spans="1:3" ht="32.25" customHeight="1" x14ac:dyDescent="0.25">
      <c r="A9" s="161" t="s">
        <v>2</v>
      </c>
      <c r="B9" s="162"/>
      <c r="C9" s="22" t="s">
        <v>44</v>
      </c>
    </row>
    <row r="10" spans="1:3" x14ac:dyDescent="0.25">
      <c r="B10" s="2"/>
      <c r="C10" s="2"/>
    </row>
    <row r="11" spans="1:3" x14ac:dyDescent="0.25">
      <c r="B11" s="2"/>
      <c r="C11" s="2"/>
    </row>
    <row r="12" spans="1:3" x14ac:dyDescent="0.25">
      <c r="B12" s="2"/>
      <c r="C12" s="2"/>
    </row>
    <row r="13" spans="1:3" x14ac:dyDescent="0.25">
      <c r="A13" s="7" t="s">
        <v>7</v>
      </c>
      <c r="B13" s="7"/>
    </row>
    <row r="14" spans="1:3" x14ac:dyDescent="0.25">
      <c r="A14" s="159" t="s">
        <v>10</v>
      </c>
      <c r="B14" s="160"/>
    </row>
    <row r="15" spans="1:3" x14ac:dyDescent="0.25">
      <c r="A15" s="9"/>
      <c r="B15" s="8"/>
    </row>
    <row r="16" spans="1:3" x14ac:dyDescent="0.25">
      <c r="A16" s="9"/>
      <c r="B16" s="8"/>
    </row>
    <row r="17" spans="1:2" x14ac:dyDescent="0.25">
      <c r="A17" s="13" t="s">
        <v>12</v>
      </c>
      <c r="B17" s="6"/>
    </row>
    <row r="18" spans="1:2" x14ac:dyDescent="0.25">
      <c r="A18" s="12" t="s">
        <v>11</v>
      </c>
      <c r="B18" s="6"/>
    </row>
    <row r="21" spans="1:2" x14ac:dyDescent="0.25">
      <c r="A21" s="10" t="s">
        <v>8</v>
      </c>
      <c r="B21" s="11"/>
    </row>
    <row r="22" spans="1:2" x14ac:dyDescent="0.25">
      <c r="A22" s="11" t="s">
        <v>9</v>
      </c>
      <c r="B22" s="11"/>
    </row>
  </sheetData>
  <mergeCells count="9">
    <mergeCell ref="A14:B14"/>
    <mergeCell ref="A9:B9"/>
    <mergeCell ref="A2:C2"/>
    <mergeCell ref="A3:B3"/>
    <mergeCell ref="A4:B4"/>
    <mergeCell ref="A6:B6"/>
    <mergeCell ref="A7:B7"/>
    <mergeCell ref="A8:B8"/>
    <mergeCell ref="A5:B5"/>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EVALUACION JURIDICA </vt:lpstr>
      <vt:lpstr>DOCUMENTOS</vt:lpstr>
      <vt:lpstr>EVALUACION INDICADORES </vt:lpstr>
      <vt:lpstr>INDICADORES </vt:lpstr>
      <vt:lpstr>EVALUACION TÉCNICA</vt:lpstr>
      <vt:lpstr>EVALUACION EXPERIENCIA</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2022-03-15T20:16:25Z</cp:lastPrinted>
  <dcterms:created xsi:type="dcterms:W3CDTF">2017-05-22T13:32:10Z</dcterms:created>
  <dcterms:modified xsi:type="dcterms:W3CDTF">2022-09-01T21:52:17Z</dcterms:modified>
</cp:coreProperties>
</file>