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2\INVITACIONES\ABIERTAS\INVI 017 DE 2022 - FERRETERIA\"/>
    </mc:Choice>
  </mc:AlternateContent>
  <xr:revisionPtr revIDLastSave="0" documentId="13_ncr:1_{BF3C7438-F1D3-49AD-97D6-556F09655858}" xr6:coauthVersionLast="47" xr6:coauthVersionMax="47" xr10:uidLastSave="{00000000-0000-0000-0000-000000000000}"/>
  <bookViews>
    <workbookView xWindow="-120" yWindow="-120" windowWidth="29040" windowHeight="15840" activeTab="6" xr2:uid="{00000000-000D-0000-FFFF-FFFF00000000}"/>
  </bookViews>
  <sheets>
    <sheet name="EVALUACION JURIDICA" sheetId="1" r:id="rId1"/>
    <sheet name="EXPERIENCIA" sheetId="30" r:id="rId2"/>
    <sheet name="DOCUMENTOS" sheetId="31" r:id="rId3"/>
    <sheet name="EVALUACION INDICES" sheetId="32" r:id="rId4"/>
    <sheet name="INDICADORES" sheetId="33" r:id="rId5"/>
    <sheet name="RESUMEN FINANCIERO" sheetId="35" r:id="rId6"/>
    <sheet name="RESULTADO" sheetId="2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33" l="1"/>
  <c r="B3" i="33"/>
  <c r="D6" i="33"/>
  <c r="C7" i="33"/>
  <c r="D7" i="33"/>
  <c r="C8" i="33"/>
  <c r="D8" i="33"/>
  <c r="C9" i="33"/>
  <c r="D9" i="33"/>
  <c r="B2" i="32"/>
  <c r="B3" i="32"/>
  <c r="B14" i="32"/>
  <c r="E16" i="32"/>
  <c r="E19" i="32"/>
  <c r="E21" i="32"/>
  <c r="I19" i="30" l="1"/>
</calcChain>
</file>

<file path=xl/sharedStrings.xml><?xml version="1.0" encoding="utf-8"?>
<sst xmlns="http://schemas.openxmlformats.org/spreadsheetml/2006/main" count="173" uniqueCount="133">
  <si>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</si>
  <si>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</si>
  <si>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</si>
  <si>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</si>
  <si>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</si>
  <si>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</si>
  <si>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NO APORTA</t>
  </si>
  <si>
    <t>RESULTADO</t>
  </si>
  <si>
    <t>Subgerente Finaciera</t>
  </si>
  <si>
    <t>VERIFICACION TOTAL</t>
  </si>
  <si>
    <t>VERIFICACION FINANCIERA</t>
  </si>
  <si>
    <t>VERIFICACIÓN TÉCNICA</t>
  </si>
  <si>
    <t>VERIFICACION JURÍDICA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</si>
  <si>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</si>
  <si>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La carta de presentación de la OFERTA, deberá ser diligenciada de acuerdo al Formulario No. 1 adjunto a las condiciones de contratación, firmada por el OFERENTE.
</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</si>
  <si>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</si>
  <si>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El OFERENTE deberá presentar con la OFERTA, fotocopia del Registro Único Tributario</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</si>
  <si>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</si>
  <si>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</si>
  <si>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VERIFICACIÓN EXPERIENCIA</t>
  </si>
  <si>
    <t>OFERENTE</t>
  </si>
  <si>
    <t>VERIFICACION EN LA AUDIENCIA CON LA OFERTA ECONOMICA</t>
  </si>
  <si>
    <t>Vo.B. RUTH MARINA NOVOA HERRERA</t>
  </si>
  <si>
    <t>CUMPLE (VERIFICADO RL.)</t>
  </si>
  <si>
    <t>CLAUSULA 7 - CUMPLE</t>
  </si>
  <si>
    <t>ELCTRICOS Y FERRETERIA LA 34 LTDA</t>
  </si>
  <si>
    <t>FOLIO 16</t>
  </si>
  <si>
    <t>FOLIO 1</t>
  </si>
  <si>
    <t xml:space="preserve"> NO CUMPLE</t>
  </si>
  <si>
    <t xml:space="preserve">FOLIO 1 </t>
  </si>
  <si>
    <t>FOLIO 12</t>
  </si>
  <si>
    <t>NO CUMPLE
(no aporto garantia de seriedad de la oferta)</t>
  </si>
  <si>
    <t>NO APLICA</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</si>
  <si>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</si>
  <si>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</si>
  <si>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</si>
  <si>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</si>
  <si>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</si>
  <si>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</si>
  <si>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</si>
  <si>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FOLIO</t>
  </si>
  <si>
    <t>1. Nombre o razón social del contratante, dirección y teléfono.</t>
  </si>
  <si>
    <t>No.</t>
  </si>
  <si>
    <t>EXCELENTE</t>
  </si>
  <si>
    <t>ELECTRICOS Y FERRETERIA LA 34 LTDA</t>
  </si>
  <si>
    <t>CARLOS H. GUZMAN L.</t>
  </si>
  <si>
    <t>SUMINISTRO DE INSUMOS DE MATERIAL ELECTRICO Y FERRETERÍA A NIVEL NACIONAL</t>
  </si>
  <si>
    <t>MULTICONTRUCCIONES J.P. S.A.S.</t>
  </si>
  <si>
    <t>DIANA MARCELA CHIAPPE 
COORDINADORA DE COMPRAS</t>
  </si>
  <si>
    <t xml:space="preserve">EXCELENTE </t>
  </si>
  <si>
    <t xml:space="preserve">VENTA DE MATERIALES FERRETEROS PARA LA ELABORACIÓN O ADEUCACIÓN DE INSTALACIONES </t>
  </si>
  <si>
    <t>MANUFACTURAS ELIOT SAS</t>
  </si>
  <si>
    <t>INVITACION ABIERTA No. 005   DE  2021</t>
  </si>
  <si>
    <t>NO CUMPLE</t>
  </si>
  <si>
    <t>Activo Total</t>
  </si>
  <si>
    <t>Pasivo Total</t>
  </si>
  <si>
    <t>Activo corriente</t>
  </si>
  <si>
    <t>Pasivo corriente</t>
  </si>
  <si>
    <t>LIQUIDEZ</t>
  </si>
  <si>
    <t>En Col $</t>
  </si>
  <si>
    <t>(PT/AT) * 100</t>
  </si>
  <si>
    <t>AC/PC</t>
  </si>
  <si>
    <t>SOLICITADOS</t>
  </si>
  <si>
    <t>INDICADORES FINANCIEROS</t>
  </si>
  <si>
    <t>OBTENIDO POR</t>
  </si>
  <si>
    <t>NO CUMPLE - DEBE SUBSANAR</t>
  </si>
  <si>
    <t>INVITACION ABIERTA No. 017 de 2022</t>
  </si>
  <si>
    <t>CERTIFICADO EXISTENCIA Y REPRESENTACIÓN LEGAL</t>
  </si>
  <si>
    <t>PERSONAS JURÍDICAS NACIONALES CON DOMICILIO O SUCURSAL EN COLOMBIA</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</si>
  <si>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</si>
  <si>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</si>
  <si>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CONSORCIO O UNIÓN TEMPORAL</t>
  </si>
  <si>
    <t xml:space="preserve">PERSONAS NATURALES </t>
  </si>
  <si>
    <t>GARANTÍA DE SERIEDAD DE LA OFERTA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</si>
  <si>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</si>
  <si>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</si>
  <si>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ANTECEDENTES DISCIPLINARIOS DE LA PROCURADURÍA GENERAL DE LA NACIÓN</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</si>
  <si>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</si>
  <si>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</si>
  <si>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ANTECEDENTES JUDICIALES</t>
  </si>
  <si>
    <t>REGISTRO UNICO TRIBUTARIO (RUT)</t>
  </si>
  <si>
    <t>INHABILIDADES E INCOMPATIBILIDADES</t>
  </si>
  <si>
    <t>INSCRIPCIÓN EN EL REGISTRO INTERNO DE PROVEEDORES DE LA EMPRESA</t>
  </si>
  <si>
    <t xml:space="preserve">CERTIFICACIÓN DE PARAFISCALES LEY 789 DE 2002 Y LEY 828 DE 2003 </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</si>
  <si>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</si>
  <si>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FOLIO 2-9</t>
  </si>
  <si>
    <t>FOLIO 10 CUMPLE</t>
  </si>
  <si>
    <t>FOLIO 11</t>
  </si>
  <si>
    <t>CUMPLE (VERIFICADO ENTIDAD)</t>
  </si>
  <si>
    <t>FOLIO 13</t>
  </si>
  <si>
    <t>FOLIO 14</t>
  </si>
  <si>
    <t>FOLIO 15</t>
  </si>
  <si>
    <t>PRESUPUESTO OFICIAL: $125.000.000</t>
  </si>
  <si>
    <t>INVITACION ABIERTA No. 017 DE 2022</t>
  </si>
  <si>
    <t>Vo.Bo. JORGE RICARDO ROMERO FLORIDO</t>
  </si>
  <si>
    <t>Jefe  Oficina  Asesora Juridica y Contratacion €</t>
  </si>
  <si>
    <t>MARTIN MELENDRO</t>
  </si>
  <si>
    <t xml:space="preserve">EJEMPLAR </t>
  </si>
  <si>
    <t xml:space="preserve"> </t>
  </si>
  <si>
    <t>EMCOCABLES</t>
  </si>
  <si>
    <t xml:space="preserve">CUMPLE </t>
  </si>
  <si>
    <t>AMANDA CORREA CORRDOR
DIRECTORA ADMINISTARTIVA</t>
  </si>
  <si>
    <t>SILAR S.A.S</t>
  </si>
  <si>
    <r>
      <rPr>
        <b/>
        <sz val="11"/>
        <color theme="1"/>
        <rFont val="Calibri"/>
        <family val="2"/>
        <scheme val="minor"/>
      </rPr>
      <t>3.2. EXPERIENCIA DEL OFERENTE</t>
    </r>
    <r>
      <rPr>
        <sz val="11"/>
        <color theme="1"/>
        <rFont val="Calibri"/>
        <family val="2"/>
        <scheme val="minor"/>
      </rPr>
      <t xml:space="preserve">
La experiencia específica se acreditará con la presentación de mínimo 3 certificaciones con entidades privadas o públicas, cuyo valor SUMADO sea igual o superior al presupuesto oficial. $ 125'000.000
</t>
    </r>
  </si>
  <si>
    <t>´CUMPLE</t>
  </si>
  <si>
    <t xml:space="preserve">7. Declaración de renta del año 2020.        </t>
  </si>
  <si>
    <t xml:space="preserve"> CUMPLE</t>
  </si>
  <si>
    <t>6. Certificado de Antecedentes Disciplinarios vigente del contador y del revisor fiscal, expedido por la junta central de contadores con vigencia no superior a tres meses.</t>
  </si>
  <si>
    <t xml:space="preserve"> CUMPLE </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</si>
  <si>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</si>
  <si>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</si>
  <si>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</si>
  <si>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</si>
  <si>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</si>
  <si>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 xml:space="preserve"> DOCUMENTOS SOLICITADOS </t>
  </si>
  <si>
    <t>900.323.599-0</t>
  </si>
  <si>
    <t>NIT</t>
  </si>
  <si>
    <t>DOCUMENTO</t>
  </si>
  <si>
    <t>EVALUACION DOCUMENTOS</t>
  </si>
  <si>
    <t>SUMINISTRO DE MATERIALES DE FERRETERÍA Y CONSTRUCCIÓN, ASÍ COMO LA PRESTACIÓN DEL SERVICIO DE ARRENDAMIENTO DE MAQUINARIA Y EQUIPOS PARA EL MANTENIMIENTO Y REPARACIONES LOCATIVAS DE LA EMPRESA DE LICORES DE CUNDINAMARCA.</t>
  </si>
  <si>
    <t>INVITACIÓN ABIERTA No 017 DE 2022</t>
  </si>
  <si>
    <t>NIVEL DE ENDEUDAMIENTO</t>
  </si>
  <si>
    <t>3.146.678.363,13 - 1.215.774.584,34</t>
  </si>
  <si>
    <t xml:space="preserve">Activo corriente - Pasivo Corriente </t>
  </si>
  <si>
    <t xml:space="preserve">CAPITAL DE TRABAJO </t>
  </si>
  <si>
    <t>CUMPE</t>
  </si>
  <si>
    <t>&lt;= 75 %</t>
  </si>
  <si>
    <t>&gt; =  P.O</t>
  </si>
  <si>
    <t>AC-PC</t>
  </si>
  <si>
    <t>&gt; = 1.0</t>
  </si>
  <si>
    <t>SOLICITADOS
PRESUPUESTO OFICIAL $125.000.000</t>
  </si>
  <si>
    <t>Vo. Bo. AMPARO FABIOLA MONTEZUMA SOLARTE</t>
  </si>
  <si>
    <t>Subgerente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</si>
</sst>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quot;$&quot;\ * #,##0.00_);_(&quot;$&quot;\ * \(#,##0.00\);_(&quot;$&quot;\ * &quot;-&quot;??_);_(@_)"/>
    <numFmt numFmtId="165" formatCode="_(* #,##0.00_);_(* \(#,##0.00\);_(* &quot;-&quot;??_);_(@_)"/>
    <numFmt numFmtId="166" formatCode="_-* #,##0.00\ &quot;Pta&quot;_-;\-* #,##0.00\ &quot;Pta&quot;_-;_-* &quot;-&quot;??\ &quot;Pta&quot;_-;_-@_-"/>
    <numFmt numFmtId="167" formatCode="_-&quot;$&quot;* #,##0.00_-;\-&quot;$&quot;* #,##0.00_-;_-&quot;$&quot;* &quot;-&quot;??_-;_-@_-"/>
    <numFmt numFmtId="168" formatCode="_-&quot;$&quot;* #,##0_-;\-&quot;$&quot;* #,##0_-;_-&quot;$&quot;* &quot;-&quot;??_-;_-@_-"/>
    <numFmt numFmtId="169" formatCode="_(* #,##0_);_(* \(#,##0\);_(* &quot;-&quot;??_);_(@_)"/>
    <numFmt numFmtId="170" formatCode="#,##0.00;[Red]#,##0.00"/>
    <numFmt numFmtId="171" formatCode="0.0%"/>
    <numFmt numFmtId="172" formatCode="_(&quot;$&quot;\ * #,##0_);_(&quot;$&quot;\ * \(#,##0\);_(&quot;$&quot;\ * &quot;-&quot;??_);_(@_)"/>
  </numFmts>
  <fonts count="31"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9"/>
      <name val="Arial"/>
      <family val="2"/>
    </font>
    <font>
      <sz val="11"/>
      <name val="Calibri"/>
      <family val="2"/>
      <scheme val="minor"/>
    </font>
    <font>
      <sz val="9"/>
      <color theme="1"/>
      <name val="Calibri"/>
      <family val="2"/>
      <scheme val="minor"/>
    </font>
    <font>
      <b/>
      <sz val="9"/>
      <color theme="1"/>
      <name val="Calibri"/>
      <family val="2"/>
      <scheme val="minor"/>
    </font>
    <font>
      <b/>
      <sz val="11"/>
      <name val="Calibri"/>
      <family val="2"/>
      <scheme val="minor"/>
    </font>
    <font>
      <b/>
      <sz val="11"/>
      <color theme="1"/>
      <name val="Calibri"/>
      <family val="2"/>
      <scheme val="minor"/>
    </font>
    <font>
      <sz val="12"/>
      <color theme="1"/>
      <name val="Calibri"/>
      <family val="2"/>
      <scheme val="minor"/>
    </font>
    <font>
      <b/>
      <sz val="10"/>
      <name val="Arial"/>
      <family val="2"/>
    </font>
    <font>
      <b/>
      <sz val="22"/>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2"/>
      <color rgb="FF9C0006"/>
      <name val="Calibri"/>
      <family val="2"/>
      <scheme val="minor"/>
    </font>
    <font>
      <sz val="12"/>
      <color rgb="FF006100"/>
      <name val="Calibri"/>
      <family val="2"/>
      <scheme val="minor"/>
    </font>
    <font>
      <sz val="10"/>
      <color theme="1"/>
      <name val="Arial"/>
      <family val="2"/>
    </font>
    <font>
      <b/>
      <sz val="10"/>
      <color theme="1"/>
      <name val="Arial"/>
      <family val="2"/>
    </font>
    <font>
      <sz val="11"/>
      <color rgb="FF000000"/>
      <name val="Arial"/>
      <family val="2"/>
    </font>
    <font>
      <sz val="11"/>
      <color theme="1"/>
      <name val="Arial"/>
      <family val="2"/>
    </font>
    <font>
      <b/>
      <sz val="9"/>
      <color theme="1"/>
      <name val="Arial"/>
      <family val="2"/>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bgColor indexed="64"/>
      </patternFill>
    </fill>
    <fill>
      <patternFill patternType="solid">
        <fgColor rgb="FFC6EFCE"/>
      </patternFill>
    </fill>
    <fill>
      <patternFill patternType="solid">
        <fgColor rgb="FFFFC7CE"/>
      </patternFill>
    </fill>
    <fill>
      <patternFill patternType="solid">
        <fgColor rgb="FF00B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auto="1"/>
      </left>
      <right/>
      <top/>
      <bottom style="medium">
        <color indexed="64"/>
      </bottom>
      <diagonal/>
    </border>
    <border>
      <left/>
      <right style="medium">
        <color indexed="64"/>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auto="1"/>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s>
  <cellStyleXfs count="15">
    <xf numFmtId="0" fontId="0" fillId="0" borderId="0"/>
    <xf numFmtId="165" fontId="9" fillId="0" borderId="0" applyFont="0" applyFill="0" applyBorder="0" applyAlignment="0" applyProtection="0"/>
    <xf numFmtId="0" fontId="11" fillId="0" borderId="0"/>
    <xf numFmtId="0" fontId="11" fillId="0" borderId="0"/>
    <xf numFmtId="166" fontId="1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18" fillId="0" borderId="0"/>
    <xf numFmtId="167" fontId="18"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24" fillId="7" borderId="0" applyNumberFormat="0" applyBorder="0" applyAlignment="0" applyProtection="0"/>
    <xf numFmtId="0" fontId="25" fillId="6" borderId="0" applyNumberFormat="0" applyBorder="0" applyAlignment="0" applyProtection="0"/>
    <xf numFmtId="41" fontId="9" fillId="0" borderId="0" applyFont="0" applyFill="0" applyBorder="0" applyAlignment="0" applyProtection="0"/>
  </cellStyleXfs>
  <cellXfs count="171">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justify" vertical="top" wrapText="1"/>
    </xf>
    <xf numFmtId="0" fontId="6" fillId="2" borderId="1" xfId="0" applyFont="1" applyFill="1" applyBorder="1" applyAlignment="1">
      <alignment horizontal="center" vertical="center" wrapText="1"/>
    </xf>
    <xf numFmtId="0" fontId="14" fillId="0" borderId="0" xfId="0" applyFont="1"/>
    <xf numFmtId="0" fontId="0" fillId="0" borderId="0" xfId="0" applyFont="1" applyAlignment="1">
      <alignment vertical="center" wrapText="1"/>
    </xf>
    <xf numFmtId="0" fontId="13" fillId="0" borderId="0" xfId="0" applyFont="1" applyBorder="1" applyAlignment="1">
      <alignment horizontal="left" vertical="top" wrapText="1"/>
    </xf>
    <xf numFmtId="0" fontId="16" fillId="0" borderId="0" xfId="0" applyFont="1" applyBorder="1" applyAlignment="1">
      <alignment vertical="top"/>
    </xf>
    <xf numFmtId="0" fontId="16"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5"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8" fillId="0" borderId="0" xfId="7"/>
    <xf numFmtId="0" fontId="2" fillId="0" borderId="2" xfId="7" applyFont="1" applyBorder="1" applyAlignment="1">
      <alignment horizontal="center" vertical="center" wrapText="1"/>
    </xf>
    <xf numFmtId="14" fontId="2" fillId="0" borderId="1" xfId="7" applyNumberFormat="1" applyFont="1" applyBorder="1" applyAlignment="1">
      <alignment horizontal="center" vertical="center" wrapText="1"/>
    </xf>
    <xf numFmtId="0" fontId="2" fillId="0" borderId="1" xfId="7" applyFont="1" applyBorder="1" applyAlignment="1">
      <alignment horizontal="justify" vertical="top" wrapText="1"/>
    </xf>
    <xf numFmtId="0" fontId="2" fillId="0" borderId="1" xfId="7" applyFont="1" applyBorder="1" applyAlignment="1">
      <alignment horizontal="center" vertical="center" wrapText="1"/>
    </xf>
    <xf numFmtId="0" fontId="2" fillId="0" borderId="1" xfId="7" applyFont="1" applyBorder="1" applyAlignment="1">
      <alignment vertical="center" wrapText="1"/>
    </xf>
    <xf numFmtId="0" fontId="2" fillId="0" borderId="3" xfId="7" applyFont="1" applyBorder="1" applyAlignment="1">
      <alignment horizontal="center" vertical="center" wrapText="1"/>
    </xf>
    <xf numFmtId="17" fontId="2" fillId="0" borderId="1" xfId="7" applyNumberFormat="1" applyFont="1" applyBorder="1" applyAlignment="1">
      <alignment horizontal="center" vertical="center" wrapText="1"/>
    </xf>
    <xf numFmtId="0" fontId="19" fillId="0" borderId="0" xfId="7" applyFont="1" applyAlignment="1">
      <alignment horizontal="center" vertical="center"/>
    </xf>
    <xf numFmtId="168" fontId="5" fillId="0" borderId="1" xfId="8" applyNumberFormat="1" applyFont="1" applyBorder="1" applyAlignment="1">
      <alignment horizontal="center" vertical="center" wrapText="1"/>
    </xf>
    <xf numFmtId="168" fontId="21" fillId="0" borderId="0" xfId="7" applyNumberFormat="1" applyFont="1"/>
    <xf numFmtId="0" fontId="16" fillId="4" borderId="1" xfId="0" applyFont="1" applyFill="1" applyBorder="1" applyAlignment="1">
      <alignment horizontal="center" vertical="center" wrapText="1"/>
    </xf>
    <xf numFmtId="0" fontId="0" fillId="2" borderId="0" xfId="0" applyFill="1"/>
    <xf numFmtId="169" fontId="14" fillId="2" borderId="0" xfId="9" applyNumberFormat="1" applyFont="1" applyFill="1" applyBorder="1"/>
    <xf numFmtId="39" fontId="14" fillId="2" borderId="0" xfId="9" applyNumberFormat="1" applyFont="1" applyFill="1" applyBorder="1"/>
    <xf numFmtId="169" fontId="14" fillId="2" borderId="17" xfId="9" applyNumberFormat="1" applyFont="1" applyFill="1" applyBorder="1"/>
    <xf numFmtId="0" fontId="14" fillId="2" borderId="17" xfId="0" applyFont="1" applyFill="1" applyBorder="1" applyAlignment="1">
      <alignment horizontal="center"/>
    </xf>
    <xf numFmtId="0" fontId="17" fillId="2" borderId="0" xfId="0" applyFont="1" applyFill="1"/>
    <xf numFmtId="0" fontId="22" fillId="2" borderId="0" xfId="0" applyFont="1" applyFill="1"/>
    <xf numFmtId="0" fontId="23" fillId="2" borderId="0" xfId="0" applyFont="1" applyFill="1"/>
    <xf numFmtId="0" fontId="13" fillId="4" borderId="1" xfId="0" applyFont="1" applyFill="1" applyBorder="1" applyAlignment="1">
      <alignment horizontal="center" vertical="center" wrapText="1"/>
    </xf>
    <xf numFmtId="0" fontId="13" fillId="0" borderId="0" xfId="0" applyFont="1" applyBorder="1" applyAlignment="1">
      <alignment horizontal="left" vertical="top" wrapText="1"/>
    </xf>
    <xf numFmtId="0" fontId="16" fillId="0" borderId="0" xfId="3" applyFont="1" applyBorder="1" applyAlignment="1">
      <alignment horizontal="left" vertical="top" wrapText="1"/>
    </xf>
    <xf numFmtId="0" fontId="13" fillId="0" borderId="0" xfId="3" applyFont="1" applyBorder="1" applyAlignment="1">
      <alignment horizontal="left" vertical="top" wrapText="1"/>
    </xf>
    <xf numFmtId="0" fontId="6" fillId="0" borderId="1" xfId="0" applyFont="1" applyBorder="1" applyAlignment="1">
      <alignment wrapText="1"/>
    </xf>
    <xf numFmtId="168" fontId="2" fillId="2" borderId="1" xfId="7" applyNumberFormat="1" applyFont="1" applyFill="1" applyBorder="1" applyAlignment="1">
      <alignment horizontal="justify" vertical="top" wrapText="1"/>
    </xf>
    <xf numFmtId="0" fontId="2" fillId="2" borderId="1" xfId="7" applyFont="1" applyFill="1" applyBorder="1" applyAlignment="1">
      <alignment horizontal="justify" vertical="top" wrapText="1"/>
    </xf>
    <xf numFmtId="0" fontId="2" fillId="0" borderId="6" xfId="7" applyFont="1" applyBorder="1" applyAlignment="1">
      <alignment horizontal="center" vertical="center" wrapText="1"/>
    </xf>
    <xf numFmtId="0" fontId="26" fillId="2" borderId="0" xfId="0" applyFont="1" applyFill="1" applyAlignment="1">
      <alignment horizontal="center"/>
    </xf>
    <xf numFmtId="0" fontId="26" fillId="2" borderId="0" xfId="0" applyFont="1" applyFill="1" applyAlignment="1">
      <alignment wrapText="1"/>
    </xf>
    <xf numFmtId="0" fontId="26" fillId="2" borderId="0" xfId="0" applyFont="1" applyFill="1" applyAlignment="1">
      <alignment horizontal="center" vertical="center"/>
    </xf>
    <xf numFmtId="0" fontId="26" fillId="2" borderId="0" xfId="0" applyFont="1" applyFill="1"/>
    <xf numFmtId="171" fontId="19" fillId="2" borderId="0" xfId="11" applyNumberFormat="1" applyFont="1" applyFill="1" applyBorder="1" applyAlignment="1">
      <alignment horizontal="center" vertical="justify"/>
    </xf>
    <xf numFmtId="0" fontId="27" fillId="2" borderId="0" xfId="0" applyFont="1" applyFill="1" applyAlignment="1">
      <alignment horizontal="justify" vertical="justify" wrapText="1"/>
    </xf>
    <xf numFmtId="0" fontId="2" fillId="2" borderId="1" xfId="0" applyFont="1" applyFill="1" applyBorder="1" applyAlignment="1">
      <alignment horizontal="center" vertical="center" wrapText="1"/>
    </xf>
    <xf numFmtId="0" fontId="28" fillId="0" borderId="1" xfId="0" applyFont="1" applyBorder="1" applyAlignment="1">
      <alignment horizontal="justify" vertical="center"/>
    </xf>
    <xf numFmtId="171" fontId="2" fillId="2" borderId="1" xfId="11" applyNumberFormat="1" applyFont="1" applyFill="1" applyBorder="1" applyAlignment="1">
      <alignment horizontal="center" vertical="center"/>
    </xf>
    <xf numFmtId="0" fontId="5" fillId="2" borderId="1" xfId="0" applyFont="1" applyFill="1" applyBorder="1" applyAlignment="1">
      <alignment horizontal="center" vertical="center"/>
    </xf>
    <xf numFmtId="0" fontId="28" fillId="0" borderId="1" xfId="0" applyFont="1" applyBorder="1"/>
    <xf numFmtId="0" fontId="2" fillId="2" borderId="26" xfId="0" applyFont="1" applyFill="1" applyBorder="1" applyAlignment="1">
      <alignment horizontal="center" vertical="center" wrapText="1"/>
    </xf>
    <xf numFmtId="0" fontId="29" fillId="2" borderId="1" xfId="0" applyFont="1" applyFill="1" applyBorder="1" applyAlignment="1">
      <alignment horizontal="left" vertical="center" wrapText="1"/>
    </xf>
    <xf numFmtId="171" fontId="19" fillId="2" borderId="27" xfId="11" applyNumberFormat="1" applyFont="1" applyFill="1" applyBorder="1" applyAlignment="1">
      <alignment horizontal="center" vertical="justify"/>
    </xf>
    <xf numFmtId="0" fontId="27" fillId="2" borderId="27" xfId="0" applyFont="1" applyFill="1" applyBorder="1" applyAlignment="1">
      <alignment horizontal="justify" vertical="justify" wrapText="1"/>
    </xf>
    <xf numFmtId="0" fontId="26" fillId="2" borderId="9" xfId="0" applyFont="1" applyFill="1" applyBorder="1" applyAlignment="1">
      <alignment horizontal="center" vertical="center"/>
    </xf>
    <xf numFmtId="0" fontId="26" fillId="2" borderId="9" xfId="0" applyFont="1" applyFill="1" applyBorder="1" applyAlignment="1">
      <alignment horizontal="center"/>
    </xf>
    <xf numFmtId="0" fontId="27" fillId="2" borderId="24" xfId="0" applyFont="1" applyFill="1" applyBorder="1" applyAlignment="1">
      <alignment horizontal="center" vertical="center" wrapText="1"/>
    </xf>
    <xf numFmtId="0" fontId="27" fillId="2" borderId="24" xfId="0" applyFont="1" applyFill="1" applyBorder="1" applyAlignment="1">
      <alignment horizontal="center" vertical="center"/>
    </xf>
    <xf numFmtId="0" fontId="5" fillId="2" borderId="0" xfId="0" applyFont="1" applyFill="1"/>
    <xf numFmtId="0" fontId="3" fillId="2" borderId="0" xfId="0" applyFont="1" applyFill="1"/>
    <xf numFmtId="0" fontId="0" fillId="2" borderId="0" xfId="0" applyFill="1" applyAlignment="1">
      <alignment vertical="top"/>
    </xf>
    <xf numFmtId="0" fontId="30" fillId="2" borderId="0" xfId="0" applyFont="1" applyFill="1"/>
    <xf numFmtId="165" fontId="15" fillId="2" borderId="0" xfId="9" applyFont="1" applyFill="1" applyBorder="1" applyAlignment="1">
      <alignment horizontal="center"/>
    </xf>
    <xf numFmtId="165" fontId="14" fillId="2" borderId="0" xfId="9" applyFont="1" applyFill="1" applyBorder="1"/>
    <xf numFmtId="0" fontId="14" fillId="2" borderId="0" xfId="0" applyFont="1" applyFill="1" applyAlignment="1">
      <alignment horizontal="center"/>
    </xf>
    <xf numFmtId="0" fontId="14" fillId="2" borderId="0" xfId="0" applyFont="1" applyFill="1"/>
    <xf numFmtId="0" fontId="15" fillId="2" borderId="0" xfId="0" applyFont="1" applyFill="1" applyAlignment="1">
      <alignment horizontal="center" vertical="center" wrapText="1"/>
    </xf>
    <xf numFmtId="0" fontId="15" fillId="2" borderId="0" xfId="0" applyFont="1" applyFill="1" applyAlignment="1">
      <alignment horizontal="center" vertical="justify" wrapText="1"/>
    </xf>
    <xf numFmtId="0" fontId="14" fillId="2" borderId="6" xfId="0" applyFont="1" applyFill="1" applyBorder="1" applyAlignment="1">
      <alignment horizontal="center" vertical="justify" wrapText="1"/>
    </xf>
    <xf numFmtId="165" fontId="14" fillId="2" borderId="28" xfId="9" applyFont="1" applyFill="1" applyBorder="1"/>
    <xf numFmtId="169" fontId="14" fillId="2" borderId="28" xfId="9" applyNumberFormat="1" applyFont="1" applyFill="1" applyBorder="1"/>
    <xf numFmtId="0" fontId="14" fillId="2" borderId="28" xfId="0" applyFont="1" applyFill="1" applyBorder="1" applyAlignment="1">
      <alignment horizontal="center"/>
    </xf>
    <xf numFmtId="0" fontId="14" fillId="2" borderId="29" xfId="0" applyFont="1" applyFill="1" applyBorder="1"/>
    <xf numFmtId="165" fontId="14" fillId="2" borderId="8" xfId="9" applyFont="1" applyFill="1" applyBorder="1" applyAlignment="1">
      <alignment horizontal="center"/>
    </xf>
    <xf numFmtId="9" fontId="14" fillId="2" borderId="0" xfId="11" applyFont="1" applyFill="1" applyBorder="1"/>
    <xf numFmtId="3" fontId="14" fillId="2" borderId="17" xfId="0" applyNumberFormat="1" applyFont="1" applyFill="1" applyBorder="1"/>
    <xf numFmtId="0" fontId="14" fillId="2" borderId="30" xfId="0" applyFont="1" applyFill="1" applyBorder="1"/>
    <xf numFmtId="169" fontId="14" fillId="2" borderId="17" xfId="9" applyNumberFormat="1" applyFont="1" applyFill="1" applyBorder="1" applyAlignment="1">
      <alignment horizontal="right"/>
    </xf>
    <xf numFmtId="0" fontId="15" fillId="2" borderId="31" xfId="0" applyFont="1" applyFill="1" applyBorder="1" applyAlignment="1">
      <alignment horizontal="center" vertical="justify" wrapText="1"/>
    </xf>
    <xf numFmtId="0" fontId="15" fillId="2" borderId="30" xfId="0" applyFont="1" applyFill="1" applyBorder="1" applyAlignment="1">
      <alignment horizontal="center"/>
    </xf>
    <xf numFmtId="0" fontId="15" fillId="2" borderId="3" xfId="0" applyFont="1" applyFill="1" applyBorder="1" applyAlignment="1">
      <alignment horizontal="center" vertical="center" wrapText="1"/>
    </xf>
    <xf numFmtId="0" fontId="17" fillId="2" borderId="0" xfId="0" applyFont="1" applyFill="1" applyAlignment="1">
      <alignment horizontal="center"/>
    </xf>
    <xf numFmtId="41" fontId="0" fillId="2" borderId="0" xfId="14" applyFont="1" applyFill="1" applyAlignment="1">
      <alignment vertical="center"/>
    </xf>
    <xf numFmtId="0" fontId="18" fillId="2" borderId="0" xfId="0" applyFont="1" applyFill="1" applyAlignment="1">
      <alignment horizontal="center" vertical="center"/>
    </xf>
    <xf numFmtId="0" fontId="21" fillId="2" borderId="0" xfId="0" applyFont="1" applyFill="1" applyAlignment="1">
      <alignment horizontal="justify" vertical="center" wrapText="1"/>
    </xf>
    <xf numFmtId="0" fontId="18" fillId="2" borderId="1" xfId="0" applyFont="1" applyFill="1" applyBorder="1" applyAlignment="1">
      <alignment horizontal="center" vertical="center"/>
    </xf>
    <xf numFmtId="0" fontId="21" fillId="2" borderId="1" xfId="0" applyFont="1" applyFill="1" applyBorder="1" applyAlignment="1">
      <alignment horizontal="justify" vertical="center" wrapText="1"/>
    </xf>
    <xf numFmtId="0" fontId="18" fillId="2" borderId="1" xfId="0" applyFont="1" applyFill="1" applyBorder="1" applyAlignment="1">
      <alignment horizontal="center" vertical="center" wrapText="1"/>
    </xf>
    <xf numFmtId="0" fontId="18" fillId="2" borderId="33" xfId="0" applyFont="1" applyFill="1" applyBorder="1" applyAlignment="1">
      <alignment horizontal="center" vertical="center"/>
    </xf>
    <xf numFmtId="0" fontId="21" fillId="2" borderId="1" xfId="0" applyFont="1" applyFill="1" applyBorder="1" applyAlignment="1">
      <alignment vertical="center"/>
    </xf>
    <xf numFmtId="3" fontId="0" fillId="2" borderId="0" xfId="0" applyNumberFormat="1" applyFill="1"/>
    <xf numFmtId="0" fontId="21" fillId="2" borderId="34" xfId="0" applyFont="1" applyFill="1" applyBorder="1" applyAlignment="1">
      <alignment horizontal="center" vertical="center"/>
    </xf>
    <xf numFmtId="0" fontId="0" fillId="2" borderId="0" xfId="0" applyFill="1" applyAlignment="1">
      <alignment horizontal="justify" vertical="justify"/>
    </xf>
    <xf numFmtId="0" fontId="0" fillId="2" borderId="0" xfId="0" applyFill="1" applyAlignment="1">
      <alignment horizontal="center"/>
    </xf>
    <xf numFmtId="0" fontId="17" fillId="2" borderId="1" xfId="0" applyFont="1" applyFill="1" applyBorder="1" applyAlignment="1">
      <alignment horizontal="center"/>
    </xf>
    <xf numFmtId="9" fontId="14" fillId="2" borderId="31" xfId="11" applyFont="1" applyFill="1" applyBorder="1" applyAlignment="1">
      <alignment vertical="center"/>
    </xf>
    <xf numFmtId="0" fontId="18" fillId="2" borderId="2" xfId="0" applyFont="1" applyFill="1" applyBorder="1" applyAlignment="1">
      <alignment horizontal="center" vertical="center"/>
    </xf>
    <xf numFmtId="172" fontId="14" fillId="2" borderId="31" xfId="10" applyNumberFormat="1" applyFont="1" applyFill="1" applyBorder="1" applyAlignment="1">
      <alignment vertical="center"/>
    </xf>
    <xf numFmtId="170" fontId="14" fillId="2" borderId="6" xfId="0" applyNumberFormat="1" applyFont="1" applyFill="1" applyBorder="1" applyAlignment="1">
      <alignment vertical="center"/>
    </xf>
    <xf numFmtId="0" fontId="15" fillId="2" borderId="24" xfId="0" applyFont="1" applyFill="1" applyBorder="1" applyAlignment="1">
      <alignment horizontal="center" vertical="center" wrapText="1"/>
    </xf>
    <xf numFmtId="0" fontId="15" fillId="2" borderId="37" xfId="0" applyFont="1" applyFill="1" applyBorder="1" applyAlignment="1">
      <alignment horizontal="center" vertical="center"/>
    </xf>
    <xf numFmtId="0" fontId="7" fillId="2" borderId="0" xfId="0" applyFont="1" applyFill="1" applyAlignment="1">
      <alignment horizontal="left"/>
    </xf>
    <xf numFmtId="0" fontId="8" fillId="0" borderId="2" xfId="0" applyFont="1" applyBorder="1" applyAlignment="1">
      <alignment horizontal="center"/>
    </xf>
    <xf numFmtId="0" fontId="8" fillId="0" borderId="25" xfId="0" applyFont="1" applyBorder="1" applyAlignment="1">
      <alignment horizontal="center"/>
    </xf>
    <xf numFmtId="0" fontId="4" fillId="0" borderId="0" xfId="0" applyFont="1" applyAlignment="1">
      <alignment horizontal="center"/>
    </xf>
    <xf numFmtId="0" fontId="20" fillId="0" borderId="0" xfId="7" applyFont="1" applyAlignment="1">
      <alignment horizontal="center"/>
    </xf>
    <xf numFmtId="0" fontId="0" fillId="0" borderId="23" xfId="7" applyFont="1" applyBorder="1" applyAlignment="1">
      <alignment horizontal="left" vertical="center" wrapText="1"/>
    </xf>
    <xf numFmtId="0" fontId="18" fillId="0" borderId="22" xfId="7" applyBorder="1" applyAlignment="1">
      <alignment horizontal="left" vertical="center" wrapText="1"/>
    </xf>
    <xf numFmtId="0" fontId="18" fillId="0" borderId="21" xfId="7" applyBorder="1" applyAlignment="1">
      <alignment horizontal="left" vertical="center" wrapText="1"/>
    </xf>
    <xf numFmtId="0" fontId="18" fillId="0" borderId="20" xfId="7" applyBorder="1" applyAlignment="1">
      <alignment horizontal="left" vertical="center" wrapText="1"/>
    </xf>
    <xf numFmtId="0" fontId="18" fillId="0" borderId="0" xfId="7" applyAlignment="1">
      <alignment horizontal="left" vertical="center" wrapText="1"/>
    </xf>
    <xf numFmtId="0" fontId="18" fillId="0" borderId="19" xfId="7" applyBorder="1" applyAlignment="1">
      <alignment horizontal="left" vertical="center" wrapText="1"/>
    </xf>
    <xf numFmtId="0" fontId="18" fillId="0" borderId="18" xfId="7" applyBorder="1" applyAlignment="1">
      <alignment horizontal="left" vertical="center" wrapText="1"/>
    </xf>
    <xf numFmtId="0" fontId="18" fillId="0" borderId="17" xfId="7" applyBorder="1" applyAlignment="1">
      <alignment horizontal="left" vertical="center" wrapText="1"/>
    </xf>
    <xf numFmtId="0" fontId="18" fillId="0" borderId="16" xfId="7" applyBorder="1" applyAlignment="1">
      <alignment horizontal="left" vertical="center" wrapText="1"/>
    </xf>
    <xf numFmtId="0" fontId="1" fillId="0" borderId="12" xfId="7" applyFont="1" applyBorder="1" applyAlignment="1">
      <alignment horizontal="center" vertical="center" wrapText="1"/>
    </xf>
    <xf numFmtId="0" fontId="1" fillId="0" borderId="3" xfId="7" applyFont="1" applyBorder="1" applyAlignment="1">
      <alignment horizontal="center" vertical="center" wrapText="1"/>
    </xf>
    <xf numFmtId="0" fontId="1" fillId="0" borderId="6" xfId="7" applyFont="1" applyBorder="1" applyAlignment="1">
      <alignment horizontal="center" vertical="center" wrapText="1"/>
    </xf>
    <xf numFmtId="0" fontId="1" fillId="0" borderId="1" xfId="7" applyFont="1" applyBorder="1" applyAlignment="1">
      <alignment horizontal="center" vertical="center" wrapText="1"/>
    </xf>
    <xf numFmtId="0" fontId="1" fillId="0" borderId="6" xfId="7" applyFont="1" applyBorder="1" applyAlignment="1">
      <alignment vertical="center" wrapText="1"/>
    </xf>
    <xf numFmtId="0" fontId="1" fillId="0" borderId="1" xfId="7" applyFont="1" applyBorder="1" applyAlignment="1">
      <alignment vertical="center" wrapText="1"/>
    </xf>
    <xf numFmtId="0" fontId="1" fillId="0" borderId="10" xfId="7" applyFont="1" applyBorder="1" applyAlignment="1">
      <alignment horizontal="center" vertical="center" wrapText="1"/>
    </xf>
    <xf numFmtId="0" fontId="1" fillId="0" borderId="5" xfId="7" applyFont="1" applyBorder="1" applyAlignment="1">
      <alignment horizontal="center" vertical="center" wrapText="1"/>
    </xf>
    <xf numFmtId="0" fontId="17" fillId="0" borderId="9" xfId="7" applyFont="1" applyBorder="1" applyAlignment="1">
      <alignment horizontal="center"/>
    </xf>
    <xf numFmtId="0" fontId="17" fillId="0" borderId="7" xfId="7" applyFont="1" applyBorder="1" applyAlignment="1">
      <alignment horizontal="center"/>
    </xf>
    <xf numFmtId="0" fontId="17" fillId="0" borderId="4" xfId="7" applyFont="1" applyBorder="1" applyAlignment="1">
      <alignment horizontal="center"/>
    </xf>
    <xf numFmtId="0" fontId="3" fillId="5" borderId="15" xfId="3" applyFont="1" applyFill="1" applyBorder="1" applyAlignment="1">
      <alignment horizontal="center" vertical="center" wrapText="1"/>
    </xf>
    <xf numFmtId="0" fontId="3" fillId="5" borderId="14" xfId="3" applyFont="1" applyFill="1" applyBorder="1" applyAlignment="1">
      <alignment horizontal="center" vertical="center" wrapText="1"/>
    </xf>
    <xf numFmtId="0" fontId="3" fillId="5" borderId="13" xfId="3" applyFont="1" applyFill="1" applyBorder="1" applyAlignment="1">
      <alignment horizontal="center" vertical="center" wrapText="1"/>
    </xf>
    <xf numFmtId="0" fontId="1" fillId="0" borderId="11" xfId="7" applyFont="1" applyBorder="1" applyAlignment="1">
      <alignment horizontal="center" vertical="center" wrapText="1"/>
    </xf>
    <xf numFmtId="0" fontId="1" fillId="0" borderId="8" xfId="7" applyFont="1" applyBorder="1" applyAlignment="1">
      <alignment horizontal="center" vertical="center" wrapText="1"/>
    </xf>
    <xf numFmtId="0" fontId="27" fillId="2" borderId="15" xfId="0" applyFont="1" applyFill="1" applyBorder="1" applyAlignment="1">
      <alignment horizontal="justify" vertical="center" wrapText="1"/>
    </xf>
    <xf numFmtId="0" fontId="27" fillId="2" borderId="13" xfId="0" applyFont="1" applyFill="1" applyBorder="1" applyAlignment="1">
      <alignment horizontal="justify" vertical="center" wrapText="1"/>
    </xf>
    <xf numFmtId="0" fontId="27" fillId="2" borderId="17" xfId="0" applyFont="1" applyFill="1" applyBorder="1" applyAlignment="1">
      <alignment horizontal="center" vertical="center"/>
    </xf>
    <xf numFmtId="0" fontId="27" fillId="2" borderId="0" xfId="0" applyFont="1" applyFill="1" applyAlignment="1">
      <alignment horizontal="center" vertical="center" wrapText="1"/>
    </xf>
    <xf numFmtId="9" fontId="17" fillId="2" borderId="0" xfId="0" applyNumberFormat="1" applyFont="1" applyFill="1" applyAlignment="1">
      <alignment horizontal="center"/>
    </xf>
    <xf numFmtId="0" fontId="17" fillId="2" borderId="0" xfId="0" applyFont="1" applyFill="1" applyAlignment="1">
      <alignment horizontal="center"/>
    </xf>
    <xf numFmtId="0" fontId="0" fillId="2" borderId="0" xfId="0" applyFill="1" applyAlignment="1">
      <alignment horizontal="justify" vertical="center"/>
    </xf>
    <xf numFmtId="0" fontId="27" fillId="2" borderId="2"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5" xfId="0" applyFont="1" applyFill="1" applyBorder="1" applyAlignment="1">
      <alignment horizontal="center" vertical="center" wrapText="1"/>
    </xf>
    <xf numFmtId="9" fontId="27" fillId="2" borderId="0" xfId="0" applyNumberFormat="1" applyFont="1" applyFill="1" applyAlignment="1">
      <alignment horizontal="center" vertical="justify" wrapText="1"/>
    </xf>
    <xf numFmtId="0" fontId="27" fillId="2" borderId="0" xfId="0" applyFont="1" applyFill="1" applyAlignment="1">
      <alignment horizontal="center" vertical="justify" wrapText="1"/>
    </xf>
    <xf numFmtId="0" fontId="27" fillId="2" borderId="0" xfId="0" applyFont="1" applyFill="1" applyAlignment="1">
      <alignment horizontal="left" vertical="justify"/>
    </xf>
    <xf numFmtId="0" fontId="15" fillId="2" borderId="36"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27" fillId="2" borderId="0" xfId="0" applyFont="1" applyFill="1" applyAlignment="1">
      <alignment horizontal="left" vertical="center" wrapText="1"/>
    </xf>
    <xf numFmtId="0" fontId="8" fillId="0" borderId="0" xfId="0" applyFont="1" applyAlignment="1">
      <alignment horizontal="center" vertical="center" wrapText="1"/>
    </xf>
    <xf numFmtId="0" fontId="17" fillId="8" borderId="9" xfId="7" applyFont="1" applyFill="1" applyBorder="1" applyAlignment="1">
      <alignment horizontal="center" vertical="center" wrapText="1"/>
    </xf>
    <xf numFmtId="0" fontId="17" fillId="8" borderId="7" xfId="7" applyFont="1" applyFill="1" applyBorder="1" applyAlignment="1">
      <alignment horizontal="center" vertical="center" wrapText="1"/>
    </xf>
    <xf numFmtId="0" fontId="17" fillId="8" borderId="4" xfId="7" applyFont="1" applyFill="1" applyBorder="1" applyAlignment="1">
      <alignment horizontal="center" vertical="center" wrapText="1"/>
    </xf>
  </cellXfs>
  <cellStyles count="15">
    <cellStyle name="Buena 2" xfId="13" xr:uid="{00000000-0005-0000-0000-000000000000}"/>
    <cellStyle name="Incorrecto 2" xfId="12" xr:uid="{00000000-0005-0000-0000-000001000000}"/>
    <cellStyle name="Millares" xfId="9" builtinId="3"/>
    <cellStyle name="Millares [0]" xfId="14" builtinId="6"/>
    <cellStyle name="Millares [0] 2" xfId="6" xr:uid="{00000000-0005-0000-0000-000003000000}"/>
    <cellStyle name="Millares 2" xfId="1" xr:uid="{00000000-0005-0000-0000-000004000000}"/>
    <cellStyle name="Millares 3" xfId="5" xr:uid="{00000000-0005-0000-0000-000005000000}"/>
    <cellStyle name="Moneda" xfId="10" builtinId="4"/>
    <cellStyle name="Moneda 2" xfId="4" xr:uid="{00000000-0005-0000-0000-000007000000}"/>
    <cellStyle name="Moneda 3" xfId="8" xr:uid="{00000000-0005-0000-0000-000008000000}"/>
    <cellStyle name="Normal" xfId="0" builtinId="0"/>
    <cellStyle name="Normal 2" xfId="2" xr:uid="{00000000-0005-0000-0000-00000A000000}"/>
    <cellStyle name="Normal 3" xfId="3" xr:uid="{00000000-0005-0000-0000-00000B000000}"/>
    <cellStyle name="Normal 4" xfId="7" xr:uid="{00000000-0005-0000-0000-00000C000000}"/>
    <cellStyle name="Porcentaje" xfId="1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47625</xdr:rowOff>
    </xdr:from>
    <xdr:to>
      <xdr:col>8</xdr:col>
      <xdr:colOff>314325</xdr:colOff>
      <xdr:row>37</xdr:row>
      <xdr:rowOff>57150</xdr:rowOff>
    </xdr:to>
    <xdr:pic>
      <xdr:nvPicPr>
        <xdr:cNvPr id="2" name="Imagen 1">
          <a:extLst>
            <a:ext uri="{FF2B5EF4-FFF2-40B4-BE49-F238E27FC236}">
              <a16:creationId xmlns:a16="http://schemas.microsoft.com/office/drawing/2014/main" id="{4E460858-A715-418B-9D03-23585FDA53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 y="428625"/>
          <a:ext cx="5619750" cy="667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37</xdr:row>
      <xdr:rowOff>57150</xdr:rowOff>
    </xdr:from>
    <xdr:to>
      <xdr:col>8</xdr:col>
      <xdr:colOff>314325</xdr:colOff>
      <xdr:row>74</xdr:row>
      <xdr:rowOff>85725</xdr:rowOff>
    </xdr:to>
    <xdr:pic>
      <xdr:nvPicPr>
        <xdr:cNvPr id="3" name="Imagen 2">
          <a:extLst>
            <a:ext uri="{FF2B5EF4-FFF2-40B4-BE49-F238E27FC236}">
              <a16:creationId xmlns:a16="http://schemas.microsoft.com/office/drawing/2014/main" id="{72DA9088-70B1-4588-86FD-13B5CAB183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0575" y="7105650"/>
          <a:ext cx="5619750" cy="707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74</xdr:row>
      <xdr:rowOff>19050</xdr:rowOff>
    </xdr:from>
    <xdr:to>
      <xdr:col>8</xdr:col>
      <xdr:colOff>295275</xdr:colOff>
      <xdr:row>104</xdr:row>
      <xdr:rowOff>104775</xdr:rowOff>
    </xdr:to>
    <xdr:pic>
      <xdr:nvPicPr>
        <xdr:cNvPr id="4" name="Imagen 3">
          <a:extLst>
            <a:ext uri="{FF2B5EF4-FFF2-40B4-BE49-F238E27FC236}">
              <a16:creationId xmlns:a16="http://schemas.microsoft.com/office/drawing/2014/main" id="{98438556-387C-4228-954A-F254AF13522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1525" y="14116050"/>
          <a:ext cx="5619750" cy="580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104</xdr:row>
      <xdr:rowOff>28575</xdr:rowOff>
    </xdr:from>
    <xdr:to>
      <xdr:col>8</xdr:col>
      <xdr:colOff>295275</xdr:colOff>
      <xdr:row>136</xdr:row>
      <xdr:rowOff>142875</xdr:rowOff>
    </xdr:to>
    <xdr:pic>
      <xdr:nvPicPr>
        <xdr:cNvPr id="5" name="Imagen 4">
          <a:extLst>
            <a:ext uri="{FF2B5EF4-FFF2-40B4-BE49-F238E27FC236}">
              <a16:creationId xmlns:a16="http://schemas.microsoft.com/office/drawing/2014/main" id="{91C826C3-C8AB-4441-A0F9-AEDC9D92150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1525" y="19840575"/>
          <a:ext cx="5619750"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137</xdr:row>
      <xdr:rowOff>9525</xdr:rowOff>
    </xdr:from>
    <xdr:to>
      <xdr:col>8</xdr:col>
      <xdr:colOff>685800</xdr:colOff>
      <xdr:row>172</xdr:row>
      <xdr:rowOff>28575</xdr:rowOff>
    </xdr:to>
    <xdr:pic>
      <xdr:nvPicPr>
        <xdr:cNvPr id="6" name="Imagen 5">
          <a:extLst>
            <a:ext uri="{FF2B5EF4-FFF2-40B4-BE49-F238E27FC236}">
              <a16:creationId xmlns:a16="http://schemas.microsoft.com/office/drawing/2014/main" id="{60D37573-98F5-4941-8843-F02CD547D1B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71525" y="26108025"/>
          <a:ext cx="6010275" cy="668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3"/>
  <sheetViews>
    <sheetView zoomScale="85" zoomScaleNormal="85" workbookViewId="0">
      <pane xSplit="1" topLeftCell="B1" activePane="topRight" state="frozen"/>
      <selection pane="topRight" activeCell="A3" sqref="A3:B3"/>
    </sheetView>
  </sheetViews>
  <sheetFormatPr baseColWidth="10" defaultRowHeight="11.25" x14ac:dyDescent="0.2"/>
  <cols>
    <col min="1" max="1" width="143.140625" style="2" customWidth="1"/>
    <col min="2" max="2" width="36.28515625" style="12" customWidth="1"/>
    <col min="3" max="16384" width="11.42578125" style="1"/>
  </cols>
  <sheetData>
    <row r="1" spans="1:2" x14ac:dyDescent="0.2">
      <c r="A1" s="122"/>
      <c r="B1" s="122"/>
    </row>
    <row r="3" spans="1:2" ht="23.25" x14ac:dyDescent="0.35">
      <c r="A3" s="120" t="s">
        <v>66</v>
      </c>
      <c r="B3" s="121"/>
    </row>
    <row r="4" spans="1:2" s="17" customFormat="1" ht="38.25" customHeight="1" x14ac:dyDescent="0.2">
      <c r="A4" s="24" t="s">
        <v>0</v>
      </c>
      <c r="B4" s="25" t="s">
        <v>25</v>
      </c>
    </row>
    <row r="5" spans="1:2" x14ac:dyDescent="0.2">
      <c r="A5" s="4" t="s">
        <v>1</v>
      </c>
      <c r="B5" s="11" t="s">
        <v>27</v>
      </c>
    </row>
    <row r="6" spans="1:2" ht="39" customHeight="1" x14ac:dyDescent="0.2">
      <c r="A6" s="15" t="s">
        <v>14</v>
      </c>
      <c r="B6" s="11" t="s">
        <v>4</v>
      </c>
    </row>
    <row r="7" spans="1:2" x14ac:dyDescent="0.2">
      <c r="A7" s="5" t="s">
        <v>67</v>
      </c>
      <c r="B7" s="11"/>
    </row>
    <row r="8" spans="1:2" x14ac:dyDescent="0.2">
      <c r="A8" s="6" t="s">
        <v>68</v>
      </c>
      <c r="B8" s="11" t="s">
        <v>85</v>
      </c>
    </row>
    <row r="9" spans="1:2" ht="173.25" customHeight="1" x14ac:dyDescent="0.2">
      <c r="A9" s="7" t="s">
        <v>15</v>
      </c>
      <c r="B9" s="11" t="s">
        <v>4</v>
      </c>
    </row>
    <row r="10" spans="1:2" ht="13.5" customHeight="1" x14ac:dyDescent="0.2">
      <c r="A10" s="53" t="s">
        <v>69</v>
      </c>
      <c r="B10" s="11"/>
    </row>
    <row r="11" spans="1:2" ht="24.75" customHeight="1" x14ac:dyDescent="0.2">
      <c r="A11" s="7" t="s">
        <v>70</v>
      </c>
      <c r="B11" s="11" t="s">
        <v>86</v>
      </c>
    </row>
    <row r="12" spans="1:2" x14ac:dyDescent="0.2">
      <c r="A12" s="5" t="s">
        <v>72</v>
      </c>
      <c r="B12" s="11" t="s">
        <v>5</v>
      </c>
    </row>
    <row r="13" spans="1:2" x14ac:dyDescent="0.2">
      <c r="A13" s="8" t="s">
        <v>2</v>
      </c>
      <c r="B13" s="11" t="s">
        <v>5</v>
      </c>
    </row>
    <row r="14" spans="1:2" x14ac:dyDescent="0.2">
      <c r="A14" s="5" t="s">
        <v>71</v>
      </c>
      <c r="B14" s="11"/>
    </row>
    <row r="15" spans="1:2" ht="38.25" customHeight="1" x14ac:dyDescent="0.2">
      <c r="A15" s="8" t="s">
        <v>17</v>
      </c>
      <c r="B15" s="11" t="s">
        <v>5</v>
      </c>
    </row>
    <row r="16" spans="1:2" x14ac:dyDescent="0.2">
      <c r="A16" s="6" t="s">
        <v>73</v>
      </c>
      <c r="B16" s="11" t="s">
        <v>6</v>
      </c>
    </row>
    <row r="17" spans="1:2" ht="409.5" customHeight="1" x14ac:dyDescent="0.2">
      <c r="A17" s="7" t="s">
        <v>13</v>
      </c>
      <c r="B17" s="27" t="s">
        <v>28</v>
      </c>
    </row>
    <row r="18" spans="1:2" ht="22.5" customHeight="1" x14ac:dyDescent="0.2">
      <c r="A18" s="5" t="s">
        <v>74</v>
      </c>
      <c r="B18" s="11" t="s">
        <v>87</v>
      </c>
    </row>
    <row r="19" spans="1:2" ht="75.75" customHeight="1" x14ac:dyDescent="0.2">
      <c r="A19" s="8" t="s">
        <v>75</v>
      </c>
      <c r="B19" s="11" t="s">
        <v>23</v>
      </c>
    </row>
    <row r="20" spans="1:2" ht="21.75" customHeight="1" x14ac:dyDescent="0.2">
      <c r="A20" s="5" t="s">
        <v>76</v>
      </c>
      <c r="B20" s="11" t="s">
        <v>30</v>
      </c>
    </row>
    <row r="21" spans="1:2" ht="69.75" customHeight="1" x14ac:dyDescent="0.2">
      <c r="A21" s="8" t="s">
        <v>77</v>
      </c>
      <c r="B21" s="11" t="s">
        <v>88</v>
      </c>
    </row>
    <row r="22" spans="1:2" ht="15.75" customHeight="1" x14ac:dyDescent="0.2">
      <c r="A22" s="6" t="s">
        <v>79</v>
      </c>
      <c r="B22" s="11" t="s">
        <v>89</v>
      </c>
    </row>
    <row r="23" spans="1:2" ht="61.5" customHeight="1" x14ac:dyDescent="0.2">
      <c r="A23" s="8" t="s">
        <v>78</v>
      </c>
      <c r="B23" s="11" t="s">
        <v>4</v>
      </c>
    </row>
    <row r="24" spans="1:2" x14ac:dyDescent="0.2">
      <c r="A24" s="9" t="s">
        <v>80</v>
      </c>
      <c r="B24" s="11" t="s">
        <v>90</v>
      </c>
    </row>
    <row r="25" spans="1:2" ht="23.25" customHeight="1" x14ac:dyDescent="0.2">
      <c r="A25" s="8" t="s">
        <v>16</v>
      </c>
      <c r="B25" s="11" t="s">
        <v>4</v>
      </c>
    </row>
    <row r="26" spans="1:2" ht="14.25" customHeight="1" x14ac:dyDescent="0.2">
      <c r="A26" s="6" t="s">
        <v>81</v>
      </c>
      <c r="B26" s="11" t="s">
        <v>29</v>
      </c>
    </row>
    <row r="27" spans="1:2" ht="63" customHeight="1" x14ac:dyDescent="0.2">
      <c r="A27" s="8" t="s">
        <v>18</v>
      </c>
      <c r="B27" s="26" t="s">
        <v>24</v>
      </c>
    </row>
    <row r="28" spans="1:2" ht="24.75" customHeight="1" x14ac:dyDescent="0.2">
      <c r="A28" s="9" t="s">
        <v>82</v>
      </c>
      <c r="B28" s="11" t="s">
        <v>91</v>
      </c>
    </row>
    <row r="29" spans="1:2" ht="42.75" customHeight="1" x14ac:dyDescent="0.2">
      <c r="A29" s="7" t="s">
        <v>3</v>
      </c>
      <c r="B29" s="11" t="s">
        <v>4</v>
      </c>
    </row>
    <row r="30" spans="1:2" ht="17.25" customHeight="1" x14ac:dyDescent="0.2">
      <c r="A30" s="6" t="s">
        <v>83</v>
      </c>
      <c r="B30" s="11" t="s">
        <v>26</v>
      </c>
    </row>
    <row r="31" spans="1:2" ht="117.75" customHeight="1" x14ac:dyDescent="0.2">
      <c r="A31" s="10" t="s">
        <v>84</v>
      </c>
      <c r="B31" s="11" t="s">
        <v>4</v>
      </c>
    </row>
    <row r="32" spans="1:2" ht="33.75" customHeight="1" x14ac:dyDescent="0.2">
      <c r="A32" s="13" t="s">
        <v>7</v>
      </c>
      <c r="B32" s="28" t="s">
        <v>31</v>
      </c>
    </row>
    <row r="33" spans="1:2" x14ac:dyDescent="0.2">
      <c r="A33" s="3"/>
      <c r="B33" s="14"/>
    </row>
  </sheetData>
  <mergeCells count="2">
    <mergeCell ref="A3:B3"/>
    <mergeCell ref="A1:B1"/>
  </mergeCells>
  <pageMargins left="0.7" right="0.7" top="0.75" bottom="0.75" header="0.3" footer="0.3"/>
  <pageSetup paperSize="130"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42046-D264-4F74-9520-26CB8A89B5B1}">
  <dimension ref="A1:K19"/>
  <sheetViews>
    <sheetView topLeftCell="A10" zoomScale="75" zoomScaleNormal="75" workbookViewId="0">
      <selection activeCell="H24" sqref="H24"/>
    </sheetView>
  </sheetViews>
  <sheetFormatPr baseColWidth="10" defaultRowHeight="15.75" x14ac:dyDescent="0.25"/>
  <cols>
    <col min="1" max="1" width="11.42578125" style="29"/>
    <col min="2" max="2" width="27.85546875" style="29" customWidth="1"/>
    <col min="3" max="3" width="11.85546875" style="29" customWidth="1"/>
    <col min="4" max="4" width="20" style="29" customWidth="1"/>
    <col min="5" max="5" width="11.42578125" style="29"/>
    <col min="6" max="6" width="40.7109375" style="29" customWidth="1"/>
    <col min="7" max="7" width="17.5703125" style="29" customWidth="1"/>
    <col min="8" max="8" width="23.28515625" style="29" customWidth="1"/>
    <col min="9" max="9" width="20" style="29" customWidth="1"/>
    <col min="10" max="10" width="31.42578125" style="29" customWidth="1"/>
    <col min="11" max="16384" width="11.42578125" style="29"/>
  </cols>
  <sheetData>
    <row r="1" spans="1:11" ht="28.5" x14ac:dyDescent="0.45">
      <c r="A1" s="123" t="s">
        <v>52</v>
      </c>
      <c r="B1" s="123"/>
      <c r="C1" s="123"/>
      <c r="D1" s="123"/>
      <c r="E1" s="123"/>
      <c r="F1" s="123"/>
      <c r="G1" s="123"/>
      <c r="H1" s="123"/>
      <c r="I1" s="123"/>
      <c r="J1" s="123"/>
      <c r="K1" s="123"/>
    </row>
    <row r="4" spans="1:11" ht="16.5" thickBot="1" x14ac:dyDescent="0.3"/>
    <row r="5" spans="1:11" x14ac:dyDescent="0.25">
      <c r="B5" s="124" t="s">
        <v>103</v>
      </c>
      <c r="C5" s="125"/>
      <c r="D5" s="125"/>
      <c r="E5" s="125"/>
      <c r="F5" s="126"/>
    </row>
    <row r="6" spans="1:11" x14ac:dyDescent="0.25">
      <c r="B6" s="127"/>
      <c r="C6" s="128"/>
      <c r="D6" s="128"/>
      <c r="E6" s="128"/>
      <c r="F6" s="129"/>
    </row>
    <row r="7" spans="1:11" x14ac:dyDescent="0.25">
      <c r="B7" s="127"/>
      <c r="C7" s="128"/>
      <c r="D7" s="128"/>
      <c r="E7" s="128"/>
      <c r="F7" s="129"/>
    </row>
    <row r="8" spans="1:11" ht="16.5" thickBot="1" x14ac:dyDescent="0.3">
      <c r="B8" s="130"/>
      <c r="C8" s="131"/>
      <c r="D8" s="131"/>
      <c r="E8" s="131"/>
      <c r="F8" s="132"/>
    </row>
    <row r="10" spans="1:11" ht="16.5" thickBot="1" x14ac:dyDescent="0.3">
      <c r="B10" s="37"/>
      <c r="C10" s="37"/>
      <c r="D10" s="37"/>
      <c r="E10" s="37"/>
      <c r="F10" s="37"/>
      <c r="G10" s="37"/>
    </row>
    <row r="11" spans="1:11" ht="17.100000000000001" customHeight="1" thickBot="1" x14ac:dyDescent="0.3">
      <c r="A11" s="144" t="s">
        <v>44</v>
      </c>
      <c r="B11" s="145"/>
      <c r="C11" s="145"/>
      <c r="D11" s="145"/>
      <c r="E11" s="145"/>
      <c r="F11" s="145"/>
      <c r="G11" s="145"/>
      <c r="H11" s="145"/>
      <c r="I11" s="145"/>
      <c r="J11" s="145"/>
      <c r="K11" s="146"/>
    </row>
    <row r="12" spans="1:11" x14ac:dyDescent="0.25">
      <c r="A12" s="133" t="s">
        <v>42</v>
      </c>
      <c r="B12" s="135" t="s">
        <v>41</v>
      </c>
      <c r="C12" s="147" t="s">
        <v>40</v>
      </c>
      <c r="D12" s="135" t="s">
        <v>39</v>
      </c>
      <c r="E12" s="137" t="s">
        <v>38</v>
      </c>
      <c r="F12" s="135" t="s">
        <v>37</v>
      </c>
      <c r="G12" s="135" t="s">
        <v>36</v>
      </c>
      <c r="H12" s="135" t="s">
        <v>35</v>
      </c>
      <c r="I12" s="135" t="s">
        <v>34</v>
      </c>
      <c r="J12" s="139" t="s">
        <v>33</v>
      </c>
      <c r="K12" s="141" t="s">
        <v>7</v>
      </c>
    </row>
    <row r="13" spans="1:11" x14ac:dyDescent="0.25">
      <c r="A13" s="134"/>
      <c r="B13" s="136"/>
      <c r="C13" s="148"/>
      <c r="D13" s="136"/>
      <c r="E13" s="138"/>
      <c r="F13" s="136"/>
      <c r="G13" s="136"/>
      <c r="H13" s="136"/>
      <c r="I13" s="136"/>
      <c r="J13" s="140"/>
      <c r="K13" s="142"/>
    </row>
    <row r="14" spans="1:11" ht="16.5" thickBot="1" x14ac:dyDescent="0.3">
      <c r="A14" s="134"/>
      <c r="B14" s="136"/>
      <c r="C14" s="135"/>
      <c r="D14" s="136"/>
      <c r="E14" s="138"/>
      <c r="F14" s="136"/>
      <c r="G14" s="136"/>
      <c r="H14" s="136"/>
      <c r="I14" s="136"/>
      <c r="J14" s="140"/>
      <c r="K14" s="143"/>
    </row>
    <row r="15" spans="1:11" ht="52.5" customHeight="1" x14ac:dyDescent="0.25">
      <c r="A15" s="35">
        <v>1</v>
      </c>
      <c r="B15" s="33" t="s">
        <v>102</v>
      </c>
      <c r="C15" s="56">
        <v>17</v>
      </c>
      <c r="D15" s="34" t="s">
        <v>44</v>
      </c>
      <c r="E15" s="33" t="s">
        <v>32</v>
      </c>
      <c r="F15" s="55"/>
      <c r="G15" s="31" t="s">
        <v>32</v>
      </c>
      <c r="H15" s="31" t="s">
        <v>49</v>
      </c>
      <c r="I15" s="38">
        <v>130000000</v>
      </c>
      <c r="J15" s="30" t="s">
        <v>101</v>
      </c>
      <c r="K15" s="168" t="s">
        <v>100</v>
      </c>
    </row>
    <row r="16" spans="1:11" ht="52.5" customHeight="1" x14ac:dyDescent="0.25">
      <c r="A16" s="35">
        <v>2</v>
      </c>
      <c r="B16" s="34" t="s">
        <v>47</v>
      </c>
      <c r="C16" s="33">
        <v>18</v>
      </c>
      <c r="D16" s="34" t="s">
        <v>44</v>
      </c>
      <c r="E16" s="33" t="s">
        <v>32</v>
      </c>
      <c r="F16" s="32" t="s">
        <v>46</v>
      </c>
      <c r="G16" s="31" t="s">
        <v>32</v>
      </c>
      <c r="H16" s="31" t="s">
        <v>43</v>
      </c>
      <c r="I16" s="38">
        <v>240000000</v>
      </c>
      <c r="J16" s="30" t="s">
        <v>45</v>
      </c>
      <c r="K16" s="169"/>
    </row>
    <row r="17" spans="1:11" ht="39" customHeight="1" x14ac:dyDescent="0.25">
      <c r="A17" s="35">
        <v>3</v>
      </c>
      <c r="B17" s="34" t="s">
        <v>51</v>
      </c>
      <c r="C17" s="33">
        <v>19</v>
      </c>
      <c r="D17" s="34" t="s">
        <v>44</v>
      </c>
      <c r="E17" s="33" t="s">
        <v>32</v>
      </c>
      <c r="F17" s="32" t="s">
        <v>50</v>
      </c>
      <c r="G17" s="31" t="s">
        <v>32</v>
      </c>
      <c r="H17" s="31" t="s">
        <v>49</v>
      </c>
      <c r="I17" s="38">
        <v>180000000</v>
      </c>
      <c r="J17" s="30" t="s">
        <v>48</v>
      </c>
      <c r="K17" s="169"/>
    </row>
    <row r="18" spans="1:11" ht="38.1" customHeight="1" thickBot="1" x14ac:dyDescent="0.3">
      <c r="A18" s="35">
        <v>4</v>
      </c>
      <c r="B18" s="34" t="s">
        <v>99</v>
      </c>
      <c r="C18" s="33">
        <v>20</v>
      </c>
      <c r="D18" s="34" t="s">
        <v>44</v>
      </c>
      <c r="E18" s="33" t="s">
        <v>32</v>
      </c>
      <c r="F18" s="55" t="s">
        <v>98</v>
      </c>
      <c r="G18" s="36" t="s">
        <v>32</v>
      </c>
      <c r="H18" s="33" t="s">
        <v>97</v>
      </c>
      <c r="I18" s="54"/>
      <c r="J18" s="30" t="s">
        <v>96</v>
      </c>
      <c r="K18" s="170"/>
    </row>
    <row r="19" spans="1:11" x14ac:dyDescent="0.25">
      <c r="I19" s="39">
        <f>+I17+I16+I15</f>
        <v>550000000</v>
      </c>
    </row>
  </sheetData>
  <mergeCells count="15">
    <mergeCell ref="K15:K18"/>
    <mergeCell ref="A1:K1"/>
    <mergeCell ref="B5:F8"/>
    <mergeCell ref="A12:A14"/>
    <mergeCell ref="B12:B14"/>
    <mergeCell ref="D12:D14"/>
    <mergeCell ref="E12:E14"/>
    <mergeCell ref="F12:F14"/>
    <mergeCell ref="G12:G14"/>
    <mergeCell ref="H12:H14"/>
    <mergeCell ref="I12:I14"/>
    <mergeCell ref="J12:J14"/>
    <mergeCell ref="K12:K14"/>
    <mergeCell ref="A11:K11"/>
    <mergeCell ref="C12:C14"/>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BCA35-3774-4E6D-973F-779F7BD4151B}">
  <sheetPr>
    <pageSetUpPr fitToPage="1"/>
  </sheetPr>
  <dimension ref="B2:G22"/>
  <sheetViews>
    <sheetView zoomScaleNormal="100" workbookViewId="0">
      <selection activeCell="B5" sqref="B5:C15"/>
    </sheetView>
  </sheetViews>
  <sheetFormatPr baseColWidth="10" defaultRowHeight="15" x14ac:dyDescent="0.25"/>
  <cols>
    <col min="1" max="1" width="11.42578125" style="41"/>
    <col min="2" max="2" width="33.140625" style="41" customWidth="1"/>
    <col min="3" max="3" width="30.28515625" style="41" customWidth="1"/>
    <col min="4" max="4" width="11.42578125" style="41"/>
    <col min="5" max="5" width="32.140625" style="41" customWidth="1"/>
    <col min="6" max="6" width="31.42578125" style="41" customWidth="1"/>
    <col min="7" max="7" width="11.42578125" style="41"/>
    <col min="8" max="8" width="16.85546875" style="41" bestFit="1" customWidth="1"/>
    <col min="9" max="16384" width="11.42578125" style="41"/>
  </cols>
  <sheetData>
    <row r="2" spans="2:7" ht="15.75" thickBot="1" x14ac:dyDescent="0.3">
      <c r="B2" s="151" t="s">
        <v>120</v>
      </c>
      <c r="C2" s="151"/>
    </row>
    <row r="3" spans="2:7" ht="114.75" customHeight="1" thickBot="1" x14ac:dyDescent="0.3">
      <c r="B3" s="149" t="s">
        <v>119</v>
      </c>
      <c r="C3" s="150"/>
      <c r="G3" s="78"/>
    </row>
    <row r="4" spans="2:7" x14ac:dyDescent="0.25">
      <c r="B4" s="79"/>
      <c r="C4" s="76"/>
      <c r="G4" s="78"/>
    </row>
    <row r="5" spans="2:7" ht="15.75" thickBot="1" x14ac:dyDescent="0.3">
      <c r="B5" s="77" t="s">
        <v>118</v>
      </c>
      <c r="C5" s="76"/>
    </row>
    <row r="6" spans="2:7" ht="26.25" thickBot="1" x14ac:dyDescent="0.3">
      <c r="B6" s="75" t="s">
        <v>117</v>
      </c>
      <c r="C6" s="74" t="s">
        <v>44</v>
      </c>
    </row>
    <row r="7" spans="2:7" x14ac:dyDescent="0.25">
      <c r="B7" s="73" t="s">
        <v>116</v>
      </c>
      <c r="C7" s="72" t="s">
        <v>115</v>
      </c>
    </row>
    <row r="8" spans="2:7" x14ac:dyDescent="0.25">
      <c r="B8" s="71" t="s">
        <v>114</v>
      </c>
      <c r="C8" s="70" t="s">
        <v>4</v>
      </c>
    </row>
    <row r="9" spans="2:7" x14ac:dyDescent="0.25">
      <c r="B9" s="69" t="s">
        <v>113</v>
      </c>
      <c r="C9" s="68" t="s">
        <v>4</v>
      </c>
    </row>
    <row r="10" spans="2:7" x14ac:dyDescent="0.25">
      <c r="B10" s="67" t="s">
        <v>112</v>
      </c>
      <c r="C10" s="63" t="s">
        <v>4</v>
      </c>
    </row>
    <row r="11" spans="2:7" ht="71.25" x14ac:dyDescent="0.25">
      <c r="B11" s="64" t="s">
        <v>111</v>
      </c>
      <c r="C11" s="66" t="s">
        <v>100</v>
      </c>
    </row>
    <row r="12" spans="2:7" ht="28.5" x14ac:dyDescent="0.25">
      <c r="B12" s="64" t="s">
        <v>110</v>
      </c>
      <c r="C12" s="66" t="s">
        <v>100</v>
      </c>
    </row>
    <row r="13" spans="2:7" ht="28.5" x14ac:dyDescent="0.25">
      <c r="B13" s="64" t="s">
        <v>109</v>
      </c>
      <c r="C13" s="66" t="s">
        <v>108</v>
      </c>
    </row>
    <row r="14" spans="2:7" ht="85.5" x14ac:dyDescent="0.25">
      <c r="B14" s="64" t="s">
        <v>107</v>
      </c>
      <c r="C14" s="65" t="s">
        <v>106</v>
      </c>
    </row>
    <row r="15" spans="2:7" ht="28.5" x14ac:dyDescent="0.25">
      <c r="B15" s="64" t="s">
        <v>105</v>
      </c>
      <c r="C15" s="63" t="s">
        <v>104</v>
      </c>
    </row>
    <row r="16" spans="2:7" x14ac:dyDescent="0.25">
      <c r="B16" s="62"/>
      <c r="C16" s="61"/>
    </row>
    <row r="17" spans="2:6" x14ac:dyDescent="0.25">
      <c r="B17" s="60"/>
      <c r="C17" s="57"/>
      <c r="E17" s="60"/>
      <c r="F17" s="57"/>
    </row>
    <row r="18" spans="2:6" x14ac:dyDescent="0.25">
      <c r="B18" s="58"/>
      <c r="C18" s="57"/>
      <c r="E18" s="58"/>
      <c r="F18" s="57"/>
    </row>
    <row r="19" spans="2:6" x14ac:dyDescent="0.25">
      <c r="B19" s="58"/>
      <c r="C19" s="57"/>
      <c r="E19" s="58"/>
      <c r="F19" s="57"/>
    </row>
    <row r="20" spans="2:6" x14ac:dyDescent="0.25">
      <c r="B20" s="58"/>
      <c r="C20" s="57"/>
      <c r="E20" s="58"/>
      <c r="F20" s="57"/>
    </row>
    <row r="21" spans="2:6" x14ac:dyDescent="0.25">
      <c r="B21" s="58"/>
      <c r="C21" s="59"/>
      <c r="E21" s="58"/>
      <c r="F21" s="59"/>
    </row>
    <row r="22" spans="2:6" x14ac:dyDescent="0.25">
      <c r="B22" s="58"/>
      <c r="C22" s="57"/>
      <c r="E22" s="58"/>
      <c r="F22" s="57"/>
    </row>
  </sheetData>
  <mergeCells count="2">
    <mergeCell ref="B3:C3"/>
    <mergeCell ref="B2:C2"/>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533EF-95DB-47D4-A814-A14B693B4168}">
  <sheetPr>
    <pageSetUpPr fitToPage="1"/>
  </sheetPr>
  <dimension ref="B1:R25"/>
  <sheetViews>
    <sheetView topLeftCell="A4" zoomScale="90" zoomScaleNormal="90" workbookViewId="0">
      <selection activeCell="B14" sqref="B14:E14"/>
    </sheetView>
  </sheetViews>
  <sheetFormatPr baseColWidth="10" defaultRowHeight="15" x14ac:dyDescent="0.25"/>
  <cols>
    <col min="1" max="1" width="11.42578125" style="41"/>
    <col min="2" max="2" width="27.5703125" style="41" customWidth="1"/>
    <col min="3" max="3" width="29.5703125" style="41" customWidth="1"/>
    <col min="4" max="4" width="27" style="41" customWidth="1"/>
    <col min="5" max="5" width="19.28515625" style="41" customWidth="1"/>
    <col min="6" max="6" width="14.85546875" style="41" bestFit="1" customWidth="1"/>
    <col min="7" max="7" width="16" style="41" bestFit="1" customWidth="1"/>
    <col min="8" max="8" width="25.5703125" style="41" bestFit="1" customWidth="1"/>
    <col min="9" max="9" width="16" style="41" customWidth="1"/>
    <col min="10" max="10" width="18.85546875" style="41" customWidth="1"/>
    <col min="11" max="11" width="23.7109375" style="41" customWidth="1"/>
    <col min="12" max="12" width="23.5703125" style="41" customWidth="1"/>
    <col min="13" max="13" width="11.42578125" style="41"/>
    <col min="14" max="14" width="25.5703125" style="41" bestFit="1" customWidth="1"/>
    <col min="15" max="15" width="19.7109375" style="41" customWidth="1"/>
    <col min="16" max="16" width="18.28515625" style="41" customWidth="1"/>
    <col min="17" max="17" width="24.42578125" style="41" customWidth="1"/>
    <col min="18" max="16384" width="11.42578125" style="41"/>
  </cols>
  <sheetData>
    <row r="1" spans="2:6" x14ac:dyDescent="0.25">
      <c r="D1" s="111"/>
    </row>
    <row r="2" spans="2:6" x14ac:dyDescent="0.25">
      <c r="B2" s="46" t="str">
        <f>+DOCUMENTOS!B2</f>
        <v>INVITACIÓN ABIERTA No 017 DE 2022</v>
      </c>
    </row>
    <row r="3" spans="2:6" ht="64.5" customHeight="1" x14ac:dyDescent="0.25">
      <c r="B3" s="155" t="str">
        <f>+DOCUMENTOS!B3</f>
        <v>SUMINISTRO DE MATERIALES DE FERRETERÍA Y CONSTRUCCIÓN, ASÍ COMO LA PRESTACIÓN DEL SERVICIO DE ARRENDAMIENTO DE MAQUINARIA Y EQUIPOS PARA EL MANTENIMIENTO Y REPARACIONES LOCATIVAS DE LA EMPRESA DE LICORES DE CUNDINAMARCA.</v>
      </c>
      <c r="C3" s="155"/>
      <c r="D3" s="155"/>
      <c r="E3" s="155"/>
      <c r="F3" s="155"/>
    </row>
    <row r="4" spans="2:6" x14ac:dyDescent="0.25">
      <c r="B4" s="110"/>
      <c r="C4" s="110"/>
      <c r="D4" s="110"/>
      <c r="E4" s="110"/>
      <c r="F4" s="110"/>
    </row>
    <row r="5" spans="2:6" x14ac:dyDescent="0.25">
      <c r="B5" s="46" t="s">
        <v>63</v>
      </c>
    </row>
    <row r="7" spans="2:6" ht="62.25" customHeight="1" x14ac:dyDescent="0.25">
      <c r="B7" s="109" t="s">
        <v>62</v>
      </c>
      <c r="C7" s="158" t="s">
        <v>92</v>
      </c>
      <c r="D7" s="159"/>
      <c r="F7" s="108"/>
    </row>
    <row r="8" spans="2:6" ht="18.75" customHeight="1" x14ac:dyDescent="0.25">
      <c r="B8" s="107" t="s">
        <v>58</v>
      </c>
      <c r="C8" s="103" t="s">
        <v>61</v>
      </c>
      <c r="D8" s="106" t="s">
        <v>129</v>
      </c>
      <c r="F8" s="100"/>
    </row>
    <row r="9" spans="2:6" ht="44.25" customHeight="1" x14ac:dyDescent="0.25">
      <c r="B9" s="104" t="s">
        <v>124</v>
      </c>
      <c r="C9" s="103" t="s">
        <v>128</v>
      </c>
      <c r="D9" s="105" t="s">
        <v>127</v>
      </c>
      <c r="F9" s="100"/>
    </row>
    <row r="10" spans="2:6" ht="18.75" customHeight="1" x14ac:dyDescent="0.25">
      <c r="B10" s="104" t="s">
        <v>121</v>
      </c>
      <c r="C10" s="103" t="s">
        <v>60</v>
      </c>
      <c r="D10" s="103" t="s">
        <v>126</v>
      </c>
      <c r="F10" s="100"/>
    </row>
    <row r="11" spans="2:6" ht="18.75" customHeight="1" x14ac:dyDescent="0.25">
      <c r="B11" s="102"/>
      <c r="C11" s="101"/>
      <c r="D11" s="101"/>
      <c r="F11" s="100"/>
    </row>
    <row r="12" spans="2:6" ht="18.75" customHeight="1" x14ac:dyDescent="0.25">
      <c r="B12" s="102"/>
      <c r="C12" s="101"/>
      <c r="D12" s="101"/>
      <c r="F12" s="100"/>
    </row>
    <row r="13" spans="2:6" x14ac:dyDescent="0.25">
      <c r="D13" s="99"/>
    </row>
    <row r="14" spans="2:6" ht="25.5" customHeight="1" x14ac:dyDescent="0.25">
      <c r="B14" s="156" t="str">
        <f>+DOCUMENTOS!C6</f>
        <v>ELECTRICOS Y FERRETERIA LA 34 LTDA</v>
      </c>
      <c r="C14" s="157"/>
      <c r="D14" s="157"/>
      <c r="E14" s="157"/>
      <c r="F14" s="98" t="s">
        <v>4</v>
      </c>
    </row>
    <row r="15" spans="2:6" ht="12" customHeight="1" x14ac:dyDescent="0.25">
      <c r="B15" s="97" t="s">
        <v>59</v>
      </c>
      <c r="C15" s="83"/>
      <c r="D15" s="83"/>
      <c r="E15" s="83"/>
      <c r="F15" s="96"/>
    </row>
    <row r="16" spans="2:6" ht="12" customHeight="1" thickBot="1" x14ac:dyDescent="0.3">
      <c r="B16" s="94"/>
      <c r="C16" s="45" t="s">
        <v>56</v>
      </c>
      <c r="D16" s="44">
        <v>3146678363.1300001</v>
      </c>
      <c r="E16" s="43">
        <f>D16/D17</f>
        <v>2.5882087055128054</v>
      </c>
      <c r="F16" s="91" t="s">
        <v>125</v>
      </c>
    </row>
    <row r="17" spans="2:18" ht="11.25" customHeight="1" x14ac:dyDescent="0.25">
      <c r="B17" s="94" t="s">
        <v>58</v>
      </c>
      <c r="C17" s="82" t="s">
        <v>57</v>
      </c>
      <c r="D17" s="42">
        <v>1215774584.3399999</v>
      </c>
      <c r="E17" s="81"/>
      <c r="F17" s="91"/>
    </row>
    <row r="18" spans="2:18" ht="11.25" customHeight="1" x14ac:dyDescent="0.25">
      <c r="B18" s="94"/>
      <c r="C18" s="82"/>
      <c r="D18" s="42"/>
      <c r="E18" s="81"/>
      <c r="F18" s="91"/>
    </row>
    <row r="19" spans="2:18" ht="15.75" thickBot="1" x14ac:dyDescent="0.3">
      <c r="B19" s="94" t="s">
        <v>124</v>
      </c>
      <c r="C19" s="45" t="s">
        <v>123</v>
      </c>
      <c r="D19" s="95" t="s">
        <v>122</v>
      </c>
      <c r="E19" s="42">
        <f>D16-D17</f>
        <v>1930903778.7900002</v>
      </c>
      <c r="F19" s="91" t="s">
        <v>4</v>
      </c>
    </row>
    <row r="20" spans="2:18" x14ac:dyDescent="0.25">
      <c r="B20" s="94"/>
      <c r="C20" s="82"/>
      <c r="D20" s="42"/>
      <c r="E20" s="81"/>
      <c r="F20" s="91"/>
    </row>
    <row r="21" spans="2:18" ht="15.75" thickBot="1" x14ac:dyDescent="0.3">
      <c r="B21" s="94" t="s">
        <v>121</v>
      </c>
      <c r="C21" s="45" t="s">
        <v>55</v>
      </c>
      <c r="D21" s="93">
        <v>2004830585.29</v>
      </c>
      <c r="E21" s="92">
        <f>D21/D22</f>
        <v>0.54369975200365583</v>
      </c>
      <c r="F21" s="91" t="s">
        <v>4</v>
      </c>
    </row>
    <row r="22" spans="2:18" x14ac:dyDescent="0.25">
      <c r="B22" s="90"/>
      <c r="C22" s="89" t="s">
        <v>54</v>
      </c>
      <c r="D22" s="88">
        <v>3687385506.25</v>
      </c>
      <c r="E22" s="87"/>
      <c r="F22" s="86"/>
    </row>
    <row r="23" spans="2:18" x14ac:dyDescent="0.25">
      <c r="B23" s="160"/>
      <c r="C23" s="161"/>
      <c r="D23" s="161"/>
      <c r="E23" s="161"/>
      <c r="F23" s="85"/>
      <c r="H23" s="153"/>
      <c r="I23" s="154"/>
      <c r="J23" s="154"/>
      <c r="K23" s="154"/>
      <c r="L23" s="154"/>
    </row>
    <row r="24" spans="2:18" x14ac:dyDescent="0.25">
      <c r="B24" s="152"/>
      <c r="C24" s="152"/>
      <c r="D24" s="152"/>
      <c r="E24" s="152"/>
      <c r="F24" s="84"/>
      <c r="H24" s="152"/>
      <c r="I24" s="152"/>
      <c r="J24" s="152"/>
      <c r="K24" s="152"/>
      <c r="L24" s="84"/>
      <c r="N24" s="152"/>
      <c r="O24" s="152"/>
      <c r="P24" s="152"/>
      <c r="Q24" s="152"/>
      <c r="R24" s="84"/>
    </row>
    <row r="25" spans="2:18" x14ac:dyDescent="0.25">
      <c r="B25" s="83"/>
      <c r="C25" s="82"/>
      <c r="D25" s="42"/>
      <c r="E25" s="81"/>
      <c r="F25" s="80"/>
      <c r="H25" s="83"/>
      <c r="I25" s="82"/>
      <c r="J25" s="42"/>
      <c r="K25" s="81"/>
      <c r="L25" s="80"/>
      <c r="N25" s="83"/>
      <c r="O25" s="82"/>
      <c r="P25" s="42"/>
      <c r="Q25" s="81"/>
      <c r="R25" s="80"/>
    </row>
  </sheetData>
  <mergeCells count="8">
    <mergeCell ref="H24:K24"/>
    <mergeCell ref="H23:L23"/>
    <mergeCell ref="N24:Q24"/>
    <mergeCell ref="B3:F3"/>
    <mergeCell ref="B14:E14"/>
    <mergeCell ref="C7:D7"/>
    <mergeCell ref="B23:E23"/>
    <mergeCell ref="B24:E24"/>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78945-AA46-4191-A358-B42DC9ADB941}">
  <dimension ref="B1:E10"/>
  <sheetViews>
    <sheetView topLeftCell="A4" workbookViewId="0">
      <selection activeCell="J29" sqref="J29"/>
    </sheetView>
  </sheetViews>
  <sheetFormatPr baseColWidth="10" defaultRowHeight="15" x14ac:dyDescent="0.25"/>
  <cols>
    <col min="1" max="1" width="11.42578125" style="41"/>
    <col min="2" max="2" width="19" style="41" customWidth="1"/>
    <col min="3" max="3" width="24" style="41" customWidth="1"/>
    <col min="4" max="4" width="16.42578125" style="41" customWidth="1"/>
    <col min="5" max="7" width="0" style="41" hidden="1" customWidth="1"/>
    <col min="8" max="16384" width="11.42578125" style="41"/>
  </cols>
  <sheetData>
    <row r="1" spans="2:5" ht="15.75" x14ac:dyDescent="0.25">
      <c r="B1" s="119"/>
    </row>
    <row r="2" spans="2:5" ht="33" customHeight="1" x14ac:dyDescent="0.25">
      <c r="B2" s="162" t="str">
        <f>+'EVALUACION INDICES'!B2</f>
        <v>INVITACIÓN ABIERTA No 017 DE 2022</v>
      </c>
      <c r="C2" s="162"/>
    </row>
    <row r="3" spans="2:5" ht="138" customHeight="1" x14ac:dyDescent="0.25">
      <c r="B3" s="166" t="str">
        <f>+'EVALUACION INDICES'!B3</f>
        <v>SUMINISTRO DE MATERIALES DE FERRETERÍA Y CONSTRUCCIÓN, ASÍ COMO LA PRESTACIÓN DEL SERVICIO DE ARRENDAMIENTO DE MAQUINARIA Y EQUIPOS PARA EL MANTENIMIENTO Y REPARACIONES LOCATIVAS DE LA EMPRESA DE LICORES DE CUNDINAMARCA.</v>
      </c>
      <c r="C3" s="166"/>
    </row>
    <row r="4" spans="2:5" ht="15.75" thickBot="1" x14ac:dyDescent="0.3">
      <c r="B4" s="48" t="s">
        <v>63</v>
      </c>
      <c r="C4" s="47"/>
    </row>
    <row r="5" spans="2:5" ht="22.5" customHeight="1" thickTop="1" thickBot="1" x14ac:dyDescent="0.3">
      <c r="B5" s="163" t="s">
        <v>130</v>
      </c>
      <c r="C5" s="164"/>
      <c r="D5" s="118" t="s">
        <v>64</v>
      </c>
    </row>
    <row r="6" spans="2:5" ht="60.75" customHeight="1" thickTop="1" thickBot="1" x14ac:dyDescent="0.3">
      <c r="B6" s="164"/>
      <c r="C6" s="165"/>
      <c r="D6" s="117" t="str">
        <f>+DOCUMENTOS!C6</f>
        <v>ELECTRICOS Y FERRETERIA LA 34 LTDA</v>
      </c>
      <c r="E6" s="111"/>
    </row>
    <row r="7" spans="2:5" ht="39.75" customHeight="1" thickTop="1" x14ac:dyDescent="0.25">
      <c r="B7" s="107" t="s">
        <v>58</v>
      </c>
      <c r="C7" s="106" t="str">
        <f>+'EVALUACION INDICES'!D8</f>
        <v>&gt; = 1.0</v>
      </c>
      <c r="D7" s="116">
        <f>+'EVALUACION INDICES'!E16</f>
        <v>2.5882087055128054</v>
      </c>
    </row>
    <row r="8" spans="2:5" ht="39" customHeight="1" x14ac:dyDescent="0.25">
      <c r="B8" s="104" t="s">
        <v>124</v>
      </c>
      <c r="C8" s="105" t="str">
        <f>+'EVALUACION INDICES'!D9</f>
        <v>&gt; =  P.O</v>
      </c>
      <c r="D8" s="115">
        <f>+'EVALUACION INDICES'!E19</f>
        <v>1930903778.7900002</v>
      </c>
    </row>
    <row r="9" spans="2:5" ht="39" customHeight="1" x14ac:dyDescent="0.25">
      <c r="B9" s="104" t="s">
        <v>121</v>
      </c>
      <c r="C9" s="114" t="str">
        <f>+'EVALUACION INDICES'!D10</f>
        <v>&lt;= 75 %</v>
      </c>
      <c r="D9" s="113">
        <f>+'EVALUACION INDICES'!E21</f>
        <v>0.54369975200365583</v>
      </c>
    </row>
    <row r="10" spans="2:5" x14ac:dyDescent="0.25">
      <c r="D10" s="112" t="s">
        <v>4</v>
      </c>
    </row>
  </sheetData>
  <mergeCells count="3">
    <mergeCell ref="B2:C2"/>
    <mergeCell ref="B5:C6"/>
    <mergeCell ref="B3:C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4DEB-D27F-44DC-A81B-5FE924545821}">
  <dimension ref="A1"/>
  <sheetViews>
    <sheetView topLeftCell="A124" workbookViewId="0">
      <selection activeCell="J154" sqref="J154"/>
    </sheetView>
  </sheetViews>
  <sheetFormatPr baseColWidth="10" defaultRowHeight="15" x14ac:dyDescent="0.2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22"/>
  <sheetViews>
    <sheetView tabSelected="1" workbookViewId="0">
      <selection activeCell="C18" sqref="C18"/>
    </sheetView>
  </sheetViews>
  <sheetFormatPr baseColWidth="10" defaultColWidth="23.5703125" defaultRowHeight="15" x14ac:dyDescent="0.25"/>
  <cols>
    <col min="1" max="1" width="44.28515625" style="18" customWidth="1"/>
    <col min="2" max="2" width="30.28515625" style="18" customWidth="1"/>
    <col min="3" max="16384" width="23.5703125" style="18"/>
  </cols>
  <sheetData>
    <row r="1" spans="1:2" ht="23.25" x14ac:dyDescent="0.25">
      <c r="A1" s="167" t="s">
        <v>93</v>
      </c>
      <c r="B1" s="167"/>
    </row>
    <row r="4" spans="1:2" ht="49.5" customHeight="1" x14ac:dyDescent="0.25">
      <c r="A4" s="23" t="s">
        <v>20</v>
      </c>
      <c r="B4" s="25" t="s">
        <v>25</v>
      </c>
    </row>
    <row r="5" spans="1:2" x14ac:dyDescent="0.25">
      <c r="A5" s="21" t="s">
        <v>12</v>
      </c>
      <c r="B5" s="49" t="s">
        <v>53</v>
      </c>
    </row>
    <row r="6" spans="1:2" ht="22.5" x14ac:dyDescent="0.25">
      <c r="A6" s="21" t="s">
        <v>11</v>
      </c>
      <c r="B6" s="16" t="s">
        <v>21</v>
      </c>
    </row>
    <row r="7" spans="1:2" x14ac:dyDescent="0.25">
      <c r="A7" s="21" t="s">
        <v>19</v>
      </c>
      <c r="B7" s="22" t="s">
        <v>4</v>
      </c>
    </row>
    <row r="8" spans="1:2" x14ac:dyDescent="0.25">
      <c r="A8" s="21" t="s">
        <v>10</v>
      </c>
      <c r="B8" s="22" t="s">
        <v>4</v>
      </c>
    </row>
    <row r="9" spans="1:2" x14ac:dyDescent="0.25">
      <c r="A9" s="21" t="s">
        <v>9</v>
      </c>
      <c r="B9" s="40" t="s">
        <v>65</v>
      </c>
    </row>
    <row r="13" spans="1:2" x14ac:dyDescent="0.25">
      <c r="A13" s="20" t="s">
        <v>94</v>
      </c>
    </row>
    <row r="14" spans="1:2" ht="16.5" customHeight="1" x14ac:dyDescent="0.25">
      <c r="A14" s="50" t="s">
        <v>95</v>
      </c>
    </row>
    <row r="15" spans="1:2" x14ac:dyDescent="0.25">
      <c r="A15" s="19"/>
    </row>
    <row r="16" spans="1:2" x14ac:dyDescent="0.25">
      <c r="A16" s="19"/>
    </row>
    <row r="17" spans="1:1" x14ac:dyDescent="0.25">
      <c r="A17" s="20" t="s">
        <v>22</v>
      </c>
    </row>
    <row r="18" spans="1:1" x14ac:dyDescent="0.25">
      <c r="A18" s="50" t="s">
        <v>8</v>
      </c>
    </row>
    <row r="19" spans="1:1" x14ac:dyDescent="0.25">
      <c r="A19" s="19"/>
    </row>
    <row r="20" spans="1:1" x14ac:dyDescent="0.25">
      <c r="A20" s="19"/>
    </row>
    <row r="21" spans="1:1" ht="14.25" customHeight="1" x14ac:dyDescent="0.25">
      <c r="A21" s="51" t="s">
        <v>131</v>
      </c>
    </row>
    <row r="22" spans="1:1" x14ac:dyDescent="0.25">
      <c r="A22" s="52" t="s">
        <v>132</v>
      </c>
    </row>
  </sheetData>
  <mergeCells count="1">
    <mergeCell ref="A1:B1"/>
  </mergeCells>
  <pageMargins left="0.7" right="0.7" top="0.75" bottom="0.75" header="0.3" footer="0.3"/>
  <pageSetup paperSize="1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vt:lpstr>
      <vt:lpstr>EXPERIENCIA</vt:lpstr>
      <vt:lpstr>DOCUMENTOS</vt:lpstr>
      <vt:lpstr>EVALUACION INDICES</vt:lpstr>
      <vt:lpstr>INDICADORES</vt:lpstr>
      <vt:lpstr>RESUMEN FINANCIERO</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2021-03-03T20:42:48Z</cp:lastPrinted>
  <dcterms:created xsi:type="dcterms:W3CDTF">2017-05-22T13:32:10Z</dcterms:created>
  <dcterms:modified xsi:type="dcterms:W3CDTF">2022-05-11T16:51:35Z</dcterms:modified>
</cp:coreProperties>
</file>