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13 DE 2022 BOTELLA 375\"/>
    </mc:Choice>
  </mc:AlternateContent>
  <bookViews>
    <workbookView xWindow="0" yWindow="0" windowWidth="28770" windowHeight="12000" firstSheet="2" activeTab="7"/>
  </bookViews>
  <sheets>
    <sheet name="EVALUACION JURIDICA" sheetId="1" r:id="rId1"/>
    <sheet name="DOCUMENTOS FINANCIEROS" sheetId="13" r:id="rId2"/>
    <sheet name="EVALUACION INDICES" sheetId="14" r:id="rId3"/>
    <sheet name="INDICADORES " sheetId="15" r:id="rId4"/>
    <sheet name="EVALUACION EXPERIENCIA" sheetId="10" r:id="rId5"/>
    <sheet name="EVALUACION TÉCNICA" sheetId="12" r:id="rId6"/>
    <sheet name="EVALUACION ECONOMICA" sheetId="11" r:id="rId7"/>
    <sheet name="RESULTADO" sheetId="9"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5" l="1"/>
  <c r="C9" i="15"/>
  <c r="D8" i="15"/>
  <c r="C8" i="15"/>
  <c r="D7" i="15"/>
  <c r="D6" i="15"/>
  <c r="B3" i="15"/>
  <c r="B2" i="15"/>
  <c r="E22" i="14" l="1"/>
  <c r="E19" i="14"/>
  <c r="E15" i="14"/>
  <c r="B13" i="14"/>
  <c r="B3" i="14"/>
  <c r="B2" i="14"/>
  <c r="G10" i="11" l="1"/>
  <c r="G9" i="11"/>
  <c r="F9" i="11"/>
  <c r="F10" i="11" s="1"/>
</calcChain>
</file>

<file path=xl/sharedStrings.xml><?xml version="1.0" encoding="utf-8"?>
<sst xmlns="http://schemas.openxmlformats.org/spreadsheetml/2006/main" count="163" uniqueCount="115">
  <si>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</si>
  <si>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</si>
  <si>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</si>
  <si>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</si>
  <si>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</si>
  <si>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</si>
  <si>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</si>
  <si>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</si>
  <si>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</si>
  <si>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</si>
  <si>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RESULTADO/PROPONENTE</t>
  </si>
  <si>
    <t>EVALUACION TECNICA</t>
  </si>
  <si>
    <t>EVALUACION DE EXPERIENCIA</t>
  </si>
  <si>
    <t>EVLAUACION FINACIERA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</si>
  <si>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</si>
  <si>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</si>
  <si>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</si>
  <si>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</si>
  <si>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</si>
  <si>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</si>
  <si>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</si>
  <si>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</si>
  <si>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</si>
  <si>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PERSONAS JURÍDICAS NACIONALES O EXTRANJERAS CON DOMICILIO O SUCURSAL EN COLOMBIA</t>
  </si>
  <si>
    <t xml:space="preserve">CARTA DE PRESENTACIÓN DE LA OFERTA </t>
  </si>
  <si>
    <t>2.1 DOCUMENTOS DE CONTENIDO JURÍDICO.</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</si>
  <si>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</si>
  <si>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</si>
  <si>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</si>
  <si>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</si>
  <si>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</si>
  <si>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Vo.Bo. SANDRA MILENA CUBILLOS GONZALEZ</t>
  </si>
  <si>
    <t>Vo. Bo NESTOR JAVIER LEMUS CLAVIJO</t>
  </si>
  <si>
    <t>Subgerente Tecnico</t>
  </si>
  <si>
    <t>Vo. Bo RUTH MARINA NOVOA HERRERA</t>
  </si>
  <si>
    <t>Subgerente Financiero</t>
  </si>
  <si>
    <t>Jefe  Oficina  Asesora de Juridica y Contratacion</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</si>
  <si>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</si>
  <si>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</si>
  <si>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</si>
  <si>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FOLIO 1-2</t>
  </si>
  <si>
    <t>ZONA DE PROYECTOS IMPORTACIONES SAS</t>
  </si>
  <si>
    <t>FOLIO 3-7</t>
  </si>
  <si>
    <t>FOLIO 8</t>
  </si>
  <si>
    <t>CORREGIR  EL FORMATO DE EXPEDICIÓN DE LA PÓLIZA ESTA DEBE SER  EN EL CONDICIONADO GENERAL DE ENTIDADES ESTATALES CON RÉGIMEN PRIVADO DE CONTRATACIÓN</t>
  </si>
  <si>
    <t>FOLIO 9-24</t>
  </si>
  <si>
    <t>FOLIO 25-26</t>
  </si>
  <si>
    <t>FOLIO 27-28</t>
  </si>
  <si>
    <t>FOLIO 29</t>
  </si>
  <si>
    <t>FOLIO 30-33</t>
  </si>
  <si>
    <t xml:space="preserve">SE VERIFICA EN EL LISTADO DE PROVEEDORES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</si>
  <si>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</si>
  <si>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 xml:space="preserve">DOCUMENTO COMPROMISO DE TRANSPARENCIA </t>
  </si>
  <si>
    <t>El OFERENTE deberá suscribir y cumplir lo establecido en el Formulario No. 7 adjunto a las presentes condiciones de contratación.</t>
  </si>
  <si>
    <t>FOLIO 35, 57-58</t>
  </si>
  <si>
    <t>FOLIO 36-38</t>
  </si>
  <si>
    <t xml:space="preserve">DEBE SUBSANAR </t>
  </si>
  <si>
    <t>INVITACION ABIERTA No. 013 DE 2022</t>
  </si>
  <si>
    <t>EVALUACION EXPERIENCIA INVITACIÓN ABIERTA No. 013 DE 2022</t>
  </si>
  <si>
    <t xml:space="preserve">EXPERIENCIA  </t>
  </si>
  <si>
    <t>Los OFERENTES deberán acreditar experiencia específica en mínimo tres (3) contratos en IMPORTACIÓN Y COMERCIALIZACIÓN DE ENVASES DE VIDRIO, Las mismas en cuantía deben sumar de forma conjunta igual o superior al 50% del valor presupuesto oficial para la presente Invitación.
En el caso de propuestas presentadas por consorcios o uniones temporales, deben acreditar las 3 experiencias específicas de forma conjunta, cuyo objeto se relacione con a la IMPORTACIÓN Y COMERCIALIZACIÓN DE ENVASES DE VIDRIO, Las mismas en cuantía deben sumar de forma conjunta igual o superior al 50% del valor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evaluara de acuerdo a su porcentaje de participación.</t>
  </si>
  <si>
    <r>
      <rPr>
        <b/>
        <u/>
        <sz val="9"/>
        <color theme="1"/>
        <rFont val="Calibri (Cuerpo)"/>
      </rPr>
      <t>FEDERACIÓN NACIONAL DE CAFETEROS - BUENCAFE LIOFILIZADO DE COLOMBIA</t>
    </r>
    <r>
      <rPr>
        <sz val="8"/>
        <color theme="1"/>
        <rFont val="Calibri"/>
        <family val="2"/>
        <scheme val="minor"/>
      </rPr>
      <t xml:space="preserve">
1. Federeción Nacional de Cafeteros - Buencafe Liofilizado de colombia
2. Zona de Proyectos Importacioes SAS.
3. Número del contrato: no aplica
4. Objeto del contrato: Suministro de 5 referencias de envases de vidrio.
5. Fecha  de Inicio: 04/03/2022. Fecha de Terminación: 04/03/2023.
6. Indicación de cumplimiento y calidad a satisfacción: CUMPLE
7. Valor del contrato: $14.000.000.000
8.Liliana Patricia Castro Gomez - Coordinadora Bienes y Servicios 
</t>
    </r>
    <r>
      <rPr>
        <b/>
        <u/>
        <sz val="9"/>
        <color theme="1"/>
        <rFont val="Calibri (Cuerpo)"/>
      </rPr>
      <t>CONSTRUCTORA J Y P SAS</t>
    </r>
    <r>
      <rPr>
        <sz val="8"/>
        <color theme="1"/>
        <rFont val="Calibri"/>
        <family val="2"/>
        <scheme val="minor"/>
      </rPr>
      <t xml:space="preserve">
1. Constructora JYP SAS.
2. Zona de Proyectos Importacioes SAS.
3. Número del contrato: 69 COT 272  Y 76COT 271
4. Objeto del contrato: Suministro de materiales de contrucción y vidrio.
5. Fecha de Inicio: 05/02/2019. Fecha de Terminación: 20/06/2019.
6. Indicación de cumplimiento y calidad a satisfacción: CUMPLE
7. Valor del contrato: $302.434.268
8. Jairo Yohanny Posada Trujillo - Representante Legal
</t>
    </r>
    <r>
      <rPr>
        <b/>
        <u/>
        <sz val="9"/>
        <color theme="1"/>
        <rFont val="Calibri (Cuerpo)"/>
      </rPr>
      <t>CONTRUCCIONES CFC &amp; ASOCIADOS SA</t>
    </r>
    <r>
      <rPr>
        <sz val="8"/>
        <color theme="1"/>
        <rFont val="Calibri"/>
        <family val="2"/>
        <scheme val="minor"/>
      </rPr>
      <t xml:space="preserve">
1. CFC Construcciones y Asociados SAS.
2. Zona de Proyectos Importacioes SAS.
3. Número del contrato:39  Y 5810303
4. Objeto del contrato:Suministro de materiales de contrucción y vidrio.
5. Fecha de  Inicio: 21/11/2018. Fecha de Terminación: 19/02/2019.
6. Indicación de cumplimiento y calidad a satisfacción: CUMPLE
7. Valor del contrato: $487.684.010
8. Juan Bernardo Villegas - Gerente de Construcciones </t>
    </r>
  </si>
  <si>
    <t xml:space="preserve">RESULTADO </t>
  </si>
  <si>
    <t xml:space="preserve"> Zona de Proyectos Importacioes SAS.</t>
  </si>
  <si>
    <t>INVITACION ABIERTA No. 013 de 2022</t>
  </si>
  <si>
    <t>POS.SOLICITUD PEDIDO</t>
  </si>
  <si>
    <t>MATERIAL</t>
  </si>
  <si>
    <t>TEXTO BREVE</t>
  </si>
  <si>
    <t>UNIDAD DE MEDIDA</t>
  </si>
  <si>
    <t>VALOR TOTAL</t>
  </si>
  <si>
    <t>VALOR OFERTADO</t>
  </si>
  <si>
    <t>ENVASE VIDRIO AGUARDIENTE NÉCTAR 375 ML</t>
  </si>
  <si>
    <t>UN</t>
  </si>
  <si>
    <t>IVA</t>
  </si>
  <si>
    <t>TOTAL</t>
  </si>
  <si>
    <t>OBSERVACIÓN</t>
  </si>
  <si>
    <t>La muestra fisica presentada a la Empresa de Licores de Cundinamarca, cumple con las especificaciones técnicas necesarias para la producción en línea, pero presenta una deficiencia en la capacidad de Nivel de Llenado la cual sera corregida y subsanada por el contratista previo a la elaboración u orden de compra por parte de la Empresa de Licores de Cundinamarca</t>
  </si>
  <si>
    <t>INVITACIÓN ABIERTA No 013 DE 2022</t>
  </si>
  <si>
    <t>SUMINISTRO DE ENVASE DE VIDRIO PARA EL PRODUCTO NÉCTAR EN PRESENTACIÓN 375 ML DE LA EMPRESA DE LICORES DE CUNDINAMARCA.</t>
  </si>
  <si>
    <t>EVALUACION DOCUMENTOS</t>
  </si>
  <si>
    <t>RAZON SOCIAL</t>
  </si>
  <si>
    <t>NIT</t>
  </si>
  <si>
    <t>900.949.398-4</t>
  </si>
  <si>
    <t xml:space="preserve"> DOCUMENTOS SOLICITADOS </t>
  </si>
  <si>
    <t>1. Balance General.</t>
  </si>
  <si>
    <t>2. Estados de Resultados.</t>
  </si>
  <si>
    <t xml:space="preserve">CUMPLE </t>
  </si>
  <si>
    <t>3. Certificación de los estados financieros, por el contador público y el representante legal en los términos de la Ley 222 de 1995.</t>
  </si>
  <si>
    <t>4. Notas a los estados financieros.</t>
  </si>
  <si>
    <t>5. Dictamen del revisor fiscal sobre los estados financieros.</t>
  </si>
  <si>
    <t>6. Certificado de Antecedentes Disciplinarios vigente del contador y del revisor fiscal, expedido por la junta central de contadores con vigencia no superior a tres meses.</t>
  </si>
  <si>
    <t xml:space="preserve">7. Declaración de renta del año 2020.        </t>
  </si>
  <si>
    <t>INDICADORES FINANCIEROS</t>
  </si>
  <si>
    <t>SOLICITADOS</t>
  </si>
  <si>
    <t>PRESUPUESTO OFICIAL: $4.775.183.088</t>
  </si>
  <si>
    <t>LIQUIDEZ</t>
  </si>
  <si>
    <t>AC/PC</t>
  </si>
  <si>
    <t>&gt; = 1</t>
  </si>
  <si>
    <t>NIVEL DE ENDEUDAMIENTO</t>
  </si>
  <si>
    <t>(PT/AT) * 100</t>
  </si>
  <si>
    <t>&lt;= 70 %</t>
  </si>
  <si>
    <t>RAZON DE COBERTURA</t>
  </si>
  <si>
    <t>Uop/ GI</t>
  </si>
  <si>
    <t>&gt; = 1.5</t>
  </si>
  <si>
    <t>En Col $</t>
  </si>
  <si>
    <t>Activo corriente</t>
  </si>
  <si>
    <t>Pasivo corriente</t>
  </si>
  <si>
    <t>Pasivo Total</t>
  </si>
  <si>
    <t>Activo Total</t>
  </si>
  <si>
    <t xml:space="preserve">RAZON DE COBERTURA </t>
  </si>
  <si>
    <t>Utilidad Operacional</t>
  </si>
  <si>
    <t xml:space="preserve">  </t>
  </si>
  <si>
    <t>Gastos de Interes</t>
  </si>
  <si>
    <t>SOLICITADOS
PRESUPUESTO OFICIAL $4.775.183.088</t>
  </si>
  <si>
    <t>OBTENIDO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</si>
</sst>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 #,##0.00_);_(* \(#,##0.00\);_(* &quot;-&quot;??_);_(@_)"/>
    <numFmt numFmtId="165" formatCode="_-&quot;$&quot;* #,##0_-;\-&quot;$&quot;* #,##0_-;_-&quot;$&quot;* &quot;-&quot;_-;_-@_-"/>
    <numFmt numFmtId="166" formatCode="_(&quot;$&quot;\ * #,##0.00_);_(&quot;$&quot;\ * \(#,##0.00\);_(&quot;$&quot;\ * &quot;-&quot;??_);_(@_)"/>
    <numFmt numFmtId="167" formatCode="&quot;$&quot;#,##0;[Red]\-&quot;$&quot;#,##0"/>
    <numFmt numFmtId="168" formatCode="0.0%"/>
    <numFmt numFmtId="169" formatCode="_(* #,##0_);_(* \(#,##0\);_(* &quot;-&quot;??_);_(@_)"/>
    <numFmt numFmtId="170" formatCode="_(&quot;$&quot;\ * #,##0_);_(&quot;$&quot;\ * \(#,##0\);_(&quot;$&quot;\ * &quot;-&quot;_);_(@_)"/>
    <numFmt numFmtId="171" formatCode="#,##0.00;[Red]#,##0.00"/>
  </numFmts>
  <fonts count="36">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sz val="8"/>
      <color rgb="FFFF0000"/>
      <name val="Calibri"/>
      <family val="2"/>
      <scheme val="minor"/>
    </font>
    <font>
      <sz val="12"/>
      <color rgb="FFFF0000"/>
      <name val="Arial"/>
      <family val="2"/>
    </font>
    <font>
      <b/>
      <sz val="8"/>
      <color rgb="FFFF0000"/>
      <name val="Arial"/>
      <family val="2"/>
    </font>
    <font>
      <b/>
      <sz val="11"/>
      <color theme="1"/>
      <name val="Calibri"/>
      <family val="2"/>
      <scheme val="minor"/>
    </font>
    <font>
      <b/>
      <sz val="8"/>
      <color rgb="FF000000"/>
      <name val="Arial"/>
      <family val="2"/>
    </font>
    <font>
      <b/>
      <u/>
      <sz val="9"/>
      <color theme="1"/>
      <name val="Calibri (Cuerpo)"/>
    </font>
    <font>
      <b/>
      <sz val="11"/>
      <name val="Arial"/>
      <family val="2"/>
    </font>
    <font>
      <sz val="11"/>
      <name val="Arial"/>
      <family val="2"/>
    </font>
    <font>
      <b/>
      <sz val="20"/>
      <color theme="1"/>
      <name val="Calibri"/>
      <family val="2"/>
      <scheme val="minor"/>
    </font>
    <font>
      <b/>
      <sz val="10"/>
      <color theme="1"/>
      <name val="Arial"/>
      <family val="2"/>
    </font>
    <font>
      <sz val="10"/>
      <color theme="1"/>
      <name val="Arial"/>
      <family val="2"/>
    </font>
    <font>
      <b/>
      <sz val="10"/>
      <name val="Arial"/>
      <family val="2"/>
    </font>
    <font>
      <sz val="11"/>
      <color theme="1"/>
      <name val="Arial"/>
      <family val="2"/>
    </font>
    <font>
      <sz val="11"/>
      <color rgb="FF000000"/>
      <name val="Arial"/>
      <family val="2"/>
    </font>
    <font>
      <b/>
      <sz val="11"/>
      <color theme="1"/>
      <name val="Arial"/>
      <family val="2"/>
    </font>
    <font>
      <b/>
      <sz val="12"/>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rgb="FF00B05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auto="1"/>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top style="thick">
        <color indexed="64"/>
      </top>
      <bottom style="thick">
        <color indexed="64"/>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209">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Border="1"/>
    <xf numFmtId="0" fontId="5" fillId="0" borderId="0" xfId="0" applyFont="1" applyAlignment="1">
      <alignment wrapText="1"/>
    </xf>
    <xf numFmtId="0" fontId="3" fillId="0" borderId="1" xfId="0" applyFont="1" applyBorder="1"/>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0" fillId="0" borderId="0" xfId="2"/>
    <xf numFmtId="0" fontId="12" fillId="0" borderId="0" xfId="2" applyFont="1"/>
    <xf numFmtId="0" fontId="13" fillId="0" borderId="0" xfId="2" applyFont="1" applyAlignment="1">
      <alignment vertical="top"/>
    </xf>
    <xf numFmtId="0" fontId="13" fillId="0" borderId="0" xfId="2" applyFont="1" applyAlignment="1">
      <alignment horizontal="left" vertical="top" wrapText="1"/>
    </xf>
    <xf numFmtId="0" fontId="12" fillId="0" borderId="0" xfId="2" applyFont="1" applyAlignment="1">
      <alignment horizontal="left" vertical="top" wrapText="1"/>
    </xf>
    <xf numFmtId="0" fontId="13" fillId="0" borderId="0" xfId="2" applyFont="1"/>
    <xf numFmtId="0" fontId="11" fillId="0" borderId="0" xfId="0" applyFont="1"/>
    <xf numFmtId="0" fontId="14" fillId="0" borderId="0" xfId="0" applyFont="1"/>
    <xf numFmtId="0" fontId="6"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6" fillId="0" borderId="1" xfId="0" applyFont="1" applyBorder="1" applyAlignment="1">
      <alignment horizontal="center" vertical="center"/>
    </xf>
    <xf numFmtId="0" fontId="17" fillId="0" borderId="3" xfId="0" applyFont="1" applyBorder="1" applyAlignment="1">
      <alignment horizontal="center" vertical="center"/>
    </xf>
    <xf numFmtId="0" fontId="4" fillId="0" borderId="6" xfId="0" applyFont="1" applyBorder="1"/>
    <xf numFmtId="0" fontId="4" fillId="0" borderId="7" xfId="0" applyFont="1" applyBorder="1"/>
    <xf numFmtId="0" fontId="6" fillId="0" borderId="8" xfId="0" applyFont="1" applyBorder="1" applyAlignment="1">
      <alignment horizontal="center" vertical="center"/>
    </xf>
    <xf numFmtId="0" fontId="19" fillId="2" borderId="8" xfId="0" applyFont="1" applyFill="1" applyBorder="1" applyAlignment="1">
      <alignment horizontal="center" vertical="center" wrapText="1"/>
    </xf>
    <xf numFmtId="0" fontId="18" fillId="0" borderId="8" xfId="0" applyFont="1" applyBorder="1"/>
    <xf numFmtId="0" fontId="18" fillId="3" borderId="8" xfId="0" applyFont="1" applyFill="1" applyBorder="1" applyAlignment="1">
      <alignment horizontal="center" vertical="center"/>
    </xf>
    <xf numFmtId="0" fontId="21" fillId="0" borderId="8"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Border="1" applyAlignment="1">
      <alignment horizontal="center" vertical="center" wrapText="1"/>
    </xf>
    <xf numFmtId="167" fontId="22" fillId="0" borderId="7" xfId="0" applyNumberFormat="1" applyFont="1" applyBorder="1" applyAlignment="1">
      <alignment horizontal="center" vertical="center" wrapText="1"/>
    </xf>
    <xf numFmtId="167" fontId="21" fillId="0" borderId="7"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0" fillId="4" borderId="0" xfId="0" applyFill="1"/>
    <xf numFmtId="0" fontId="0" fillId="4" borderId="0" xfId="0" applyFill="1" applyAlignment="1">
      <alignment vertical="top"/>
    </xf>
    <xf numFmtId="0" fontId="11" fillId="4" borderId="0" xfId="0" applyFont="1" applyFill="1"/>
    <xf numFmtId="0" fontId="5" fillId="4" borderId="0" xfId="0" applyFont="1" applyFill="1"/>
    <xf numFmtId="0" fontId="3" fillId="4" borderId="0" xfId="0" applyFont="1" applyFill="1"/>
    <xf numFmtId="0" fontId="24" fillId="4" borderId="8" xfId="0" applyFont="1" applyFill="1" applyBorder="1" applyAlignment="1">
      <alignment horizontal="center" vertical="center"/>
    </xf>
    <xf numFmtId="0" fontId="24" fillId="4" borderId="8" xfId="0" applyFont="1" applyFill="1" applyBorder="1" applyAlignment="1">
      <alignment horizontal="center" vertical="center" wrapText="1"/>
    </xf>
    <xf numFmtId="0" fontId="25" fillId="4" borderId="10" xfId="0" applyFont="1" applyFill="1" applyBorder="1" applyAlignment="1">
      <alignment horizontal="center"/>
    </xf>
    <xf numFmtId="0" fontId="25" fillId="4" borderId="10" xfId="0" applyFont="1" applyFill="1" applyBorder="1" applyAlignment="1">
      <alignment horizontal="center" vertical="center"/>
    </xf>
    <xf numFmtId="0" fontId="24" fillId="4" borderId="20" xfId="0" applyFont="1" applyFill="1" applyBorder="1" applyAlignment="1">
      <alignment horizontal="justify" vertical="justify" wrapText="1"/>
    </xf>
    <xf numFmtId="168" fontId="26" fillId="4" borderId="20" xfId="9" applyNumberFormat="1" applyFont="1" applyFill="1" applyBorder="1" applyAlignment="1">
      <alignment horizontal="center" vertical="justify"/>
    </xf>
    <xf numFmtId="0" fontId="27" fillId="4" borderId="1" xfId="0" applyFont="1" applyFill="1" applyBorder="1" applyAlignment="1">
      <alignment horizontal="left" vertical="center" wrapText="1"/>
    </xf>
    <xf numFmtId="0" fontId="2" fillId="4" borderId="21" xfId="0" applyFont="1" applyFill="1" applyBorder="1" applyAlignment="1">
      <alignment horizontal="center" vertical="center" wrapText="1"/>
    </xf>
    <xf numFmtId="0" fontId="28" fillId="0" borderId="1" xfId="0" applyFont="1" applyBorder="1"/>
    <xf numFmtId="0" fontId="2" fillId="4" borderId="1" xfId="0" applyFont="1" applyFill="1" applyBorder="1" applyAlignment="1">
      <alignment horizontal="center" vertical="center" wrapText="1"/>
    </xf>
    <xf numFmtId="0" fontId="28" fillId="0" borderId="1" xfId="0" applyFont="1" applyBorder="1" applyAlignment="1">
      <alignment horizontal="justify" vertical="center"/>
    </xf>
    <xf numFmtId="0" fontId="5" fillId="4" borderId="1" xfId="0" applyFont="1" applyFill="1" applyBorder="1" applyAlignment="1">
      <alignment horizontal="center" vertical="center"/>
    </xf>
    <xf numFmtId="168" fontId="2" fillId="4" borderId="1" xfId="9" applyNumberFormat="1" applyFont="1" applyFill="1" applyBorder="1" applyAlignment="1">
      <alignment horizontal="center" vertical="center"/>
    </xf>
    <xf numFmtId="0" fontId="24" fillId="4" borderId="0" xfId="0" applyFont="1" applyFill="1" applyAlignment="1">
      <alignment horizontal="justify" vertical="justify" wrapText="1"/>
    </xf>
    <xf numFmtId="168" fontId="26" fillId="4" borderId="0" xfId="9" applyNumberFormat="1" applyFont="1" applyFill="1" applyBorder="1" applyAlignment="1">
      <alignment horizontal="center" vertical="justify"/>
    </xf>
    <xf numFmtId="0" fontId="5" fillId="4" borderId="0" xfId="0" applyFont="1" applyFill="1" applyAlignment="1">
      <alignment horizontal="left" vertical="center" wrapText="1"/>
    </xf>
    <xf numFmtId="0" fontId="2" fillId="4" borderId="0" xfId="0" applyFont="1" applyFill="1" applyAlignment="1">
      <alignment horizontal="left" vertical="center" wrapText="1"/>
    </xf>
    <xf numFmtId="0" fontId="25" fillId="4" borderId="0" xfId="0" applyFont="1" applyFill="1" applyAlignment="1">
      <alignment horizontal="left" vertical="center" wrapText="1"/>
    </xf>
    <xf numFmtId="0" fontId="10" fillId="4" borderId="0" xfId="0" applyFont="1" applyFill="1" applyAlignment="1">
      <alignment horizontal="justify" vertical="center" wrapText="1"/>
    </xf>
    <xf numFmtId="0" fontId="24" fillId="4" borderId="0" xfId="0" applyFont="1" applyFill="1" applyAlignment="1">
      <alignment horizontal="center" vertical="center"/>
    </xf>
    <xf numFmtId="0" fontId="24" fillId="4" borderId="0" xfId="0" applyFont="1" applyFill="1" applyAlignment="1">
      <alignment horizontal="center" vertical="center" wrapText="1"/>
    </xf>
    <xf numFmtId="0" fontId="25" fillId="4" borderId="0" xfId="0" applyFont="1" applyFill="1" applyAlignment="1">
      <alignment horizontal="center"/>
    </xf>
    <xf numFmtId="0" fontId="25" fillId="4" borderId="0" xfId="0" applyFont="1" applyFill="1" applyAlignment="1">
      <alignment horizontal="center" vertical="center"/>
    </xf>
    <xf numFmtId="0" fontId="27" fillId="4" borderId="0" xfId="0" applyFont="1" applyFill="1" applyAlignment="1">
      <alignment horizontal="left" vertical="center" wrapText="1"/>
    </xf>
    <xf numFmtId="0" fontId="2" fillId="4" borderId="0" xfId="0" applyFont="1" applyFill="1" applyAlignment="1">
      <alignment horizontal="center" vertical="center" wrapText="1"/>
    </xf>
    <xf numFmtId="0" fontId="28" fillId="4" borderId="0" xfId="0" applyFont="1" applyFill="1"/>
    <xf numFmtId="0" fontId="2" fillId="4" borderId="0" xfId="0" applyFont="1" applyFill="1" applyAlignment="1">
      <alignment horizontal="justify" vertical="center" wrapText="1"/>
    </xf>
    <xf numFmtId="0" fontId="28" fillId="4" borderId="0" xfId="0" applyFont="1" applyFill="1" applyAlignment="1">
      <alignment horizontal="justify" vertical="center"/>
    </xf>
    <xf numFmtId="0" fontId="5" fillId="4" borderId="0" xfId="0" applyFont="1" applyFill="1" applyAlignment="1">
      <alignment horizontal="center" vertical="center"/>
    </xf>
    <xf numFmtId="168" fontId="2" fillId="4" borderId="0" xfId="9" applyNumberFormat="1" applyFont="1" applyFill="1" applyBorder="1" applyAlignment="1">
      <alignment horizontal="center" vertical="center"/>
    </xf>
    <xf numFmtId="168" fontId="26" fillId="4" borderId="0" xfId="9" applyNumberFormat="1" applyFont="1" applyFill="1" applyBorder="1" applyAlignment="1">
      <alignment horizontal="center" vertical="center"/>
    </xf>
    <xf numFmtId="0" fontId="26" fillId="4" borderId="0" xfId="0" applyFont="1" applyFill="1" applyAlignment="1">
      <alignment horizontal="center" vertical="center" wrapText="1"/>
    </xf>
    <xf numFmtId="0" fontId="25" fillId="4" borderId="0" xfId="0" applyFont="1" applyFill="1" applyAlignment="1">
      <alignment vertical="justify"/>
    </xf>
    <xf numFmtId="0" fontId="25" fillId="4" borderId="0" xfId="0" applyFont="1" applyFill="1"/>
    <xf numFmtId="0" fontId="25" fillId="4" borderId="0" xfId="0" applyFont="1" applyFill="1" applyAlignment="1">
      <alignment vertical="center" wrapText="1"/>
    </xf>
    <xf numFmtId="0" fontId="25" fillId="4" borderId="0" xfId="0" applyFont="1" applyFill="1" applyAlignment="1">
      <alignment wrapText="1"/>
    </xf>
    <xf numFmtId="0" fontId="0" fillId="4" borderId="0" xfId="0" applyFill="1" applyAlignment="1">
      <alignment horizontal="center"/>
    </xf>
    <xf numFmtId="0" fontId="18" fillId="4" borderId="0" xfId="0" applyFont="1" applyFill="1"/>
    <xf numFmtId="0" fontId="0" fillId="4" borderId="0" xfId="0" applyFill="1" applyAlignment="1">
      <alignment horizontal="justify" vertical="justify"/>
    </xf>
    <xf numFmtId="0" fontId="30" fillId="4" borderId="22" xfId="0" applyFont="1" applyFill="1" applyBorder="1" applyAlignment="1">
      <alignment horizontal="center" vertical="center"/>
    </xf>
    <xf numFmtId="3" fontId="0" fillId="4" borderId="0" xfId="0" applyNumberFormat="1" applyFill="1"/>
    <xf numFmtId="0" fontId="30" fillId="4" borderId="1" xfId="0" applyFont="1" applyFill="1" applyBorder="1" applyAlignment="1">
      <alignment vertical="center"/>
    </xf>
    <xf numFmtId="0" fontId="31" fillId="4" borderId="1" xfId="0" applyFont="1" applyFill="1" applyBorder="1" applyAlignment="1">
      <alignment horizontal="center" vertical="center"/>
    </xf>
    <xf numFmtId="0" fontId="31" fillId="4" borderId="23" xfId="0" applyFont="1" applyFill="1" applyBorder="1" applyAlignment="1">
      <alignment horizontal="center" vertical="center"/>
    </xf>
    <xf numFmtId="41" fontId="0" fillId="4" borderId="0" xfId="8" applyFont="1" applyFill="1" applyAlignment="1">
      <alignment vertical="center"/>
    </xf>
    <xf numFmtId="0" fontId="30" fillId="4" borderId="1" xfId="0" applyFont="1" applyFill="1" applyBorder="1" applyAlignment="1">
      <alignment horizontal="justify" vertical="center" wrapText="1"/>
    </xf>
    <xf numFmtId="0" fontId="30" fillId="4" borderId="0" xfId="0" applyFont="1" applyFill="1" applyAlignment="1">
      <alignment horizontal="justify" vertical="center" wrapText="1"/>
    </xf>
    <xf numFmtId="0" fontId="31" fillId="4" borderId="0" xfId="0" applyFont="1" applyFill="1" applyAlignment="1">
      <alignment horizontal="center" vertical="center"/>
    </xf>
    <xf numFmtId="0" fontId="18" fillId="4" borderId="0" xfId="0" applyFont="1" applyFill="1" applyAlignment="1">
      <alignment horizontal="center"/>
    </xf>
    <xf numFmtId="0" fontId="32" fillId="4" borderId="25" xfId="0" applyFont="1" applyFill="1" applyBorder="1" applyAlignment="1">
      <alignment horizontal="center" vertical="center" wrapText="1"/>
    </xf>
    <xf numFmtId="0" fontId="32" fillId="4" borderId="26" xfId="0" applyFont="1" applyFill="1" applyBorder="1" applyAlignment="1">
      <alignment horizontal="center"/>
    </xf>
    <xf numFmtId="0" fontId="33" fillId="4" borderId="0" xfId="0" applyFont="1" applyFill="1"/>
    <xf numFmtId="0" fontId="32" fillId="4" borderId="27" xfId="0" applyFont="1" applyFill="1" applyBorder="1" applyAlignment="1">
      <alignment horizontal="center" vertical="justify" wrapText="1"/>
    </xf>
    <xf numFmtId="0" fontId="33" fillId="4" borderId="26" xfId="0" applyFont="1" applyFill="1" applyBorder="1"/>
    <xf numFmtId="0" fontId="33" fillId="4" borderId="19" xfId="0" applyFont="1" applyFill="1" applyBorder="1" applyAlignment="1">
      <alignment horizontal="center"/>
    </xf>
    <xf numFmtId="169" fontId="33" fillId="4" borderId="19" xfId="1" applyNumberFormat="1" applyFont="1" applyFill="1" applyBorder="1"/>
    <xf numFmtId="39" fontId="33" fillId="4" borderId="0" xfId="1" applyNumberFormat="1" applyFont="1" applyFill="1" applyBorder="1"/>
    <xf numFmtId="164" fontId="32" fillId="4" borderId="28" xfId="1" applyFont="1" applyFill="1" applyBorder="1" applyAlignment="1">
      <alignment horizontal="center"/>
    </xf>
    <xf numFmtId="0" fontId="33" fillId="4" borderId="0" xfId="0" applyFont="1" applyFill="1" applyAlignment="1">
      <alignment horizontal="center"/>
    </xf>
    <xf numFmtId="169" fontId="33" fillId="4" borderId="0" xfId="1" applyNumberFormat="1" applyFont="1" applyFill="1" applyBorder="1"/>
    <xf numFmtId="164" fontId="33" fillId="4" borderId="0" xfId="1" applyFont="1" applyFill="1" applyBorder="1"/>
    <xf numFmtId="9" fontId="33" fillId="4" borderId="0" xfId="9" applyFont="1" applyFill="1" applyBorder="1"/>
    <xf numFmtId="0" fontId="32" fillId="4" borderId="28" xfId="0" applyFont="1" applyFill="1" applyBorder="1" applyAlignment="1">
      <alignment horizontal="center" vertical="justify" wrapText="1"/>
    </xf>
    <xf numFmtId="0" fontId="33" fillId="4" borderId="29" xfId="0" applyFont="1" applyFill="1" applyBorder="1" applyAlignment="1">
      <alignment horizontal="center"/>
    </xf>
    <xf numFmtId="169" fontId="33" fillId="4" borderId="29" xfId="1" applyNumberFormat="1" applyFont="1" applyFill="1" applyBorder="1"/>
    <xf numFmtId="0" fontId="33" fillId="4" borderId="30" xfId="0" applyFont="1" applyFill="1" applyBorder="1"/>
    <xf numFmtId="2" fontId="33" fillId="4" borderId="29" xfId="9" applyNumberFormat="1" applyFont="1" applyFill="1" applyBorder="1"/>
    <xf numFmtId="164" fontId="32" fillId="4" borderId="31" xfId="1" applyFont="1" applyFill="1" applyBorder="1" applyAlignment="1">
      <alignment horizontal="center"/>
    </xf>
    <xf numFmtId="0" fontId="32" fillId="4" borderId="0" xfId="0" applyFont="1" applyFill="1" applyAlignment="1">
      <alignment horizontal="center" vertical="justify" wrapText="1"/>
    </xf>
    <xf numFmtId="0" fontId="32" fillId="4" borderId="0" xfId="0" applyFont="1" applyFill="1" applyAlignment="1">
      <alignment horizontal="center" vertical="center" wrapText="1"/>
    </xf>
    <xf numFmtId="0" fontId="32" fillId="4" borderId="0" xfId="0" applyFont="1" applyFill="1" applyAlignment="1">
      <alignment horizontal="center"/>
    </xf>
    <xf numFmtId="164" fontId="32" fillId="4" borderId="0" xfId="1" applyFont="1" applyFill="1" applyBorder="1" applyAlignment="1">
      <alignment horizontal="center"/>
    </xf>
    <xf numFmtId="0" fontId="33" fillId="4" borderId="0" xfId="9" applyNumberFormat="1" applyFont="1" applyFill="1" applyBorder="1"/>
    <xf numFmtId="169" fontId="33" fillId="4" borderId="0" xfId="0" applyNumberFormat="1" applyFont="1" applyFill="1" applyAlignment="1">
      <alignment horizontal="center"/>
    </xf>
    <xf numFmtId="2" fontId="33" fillId="4" borderId="0" xfId="9" applyNumberFormat="1" applyFont="1" applyFill="1" applyBorder="1"/>
    <xf numFmtId="170" fontId="33" fillId="4" borderId="0" xfId="7" applyNumberFormat="1" applyFont="1" applyFill="1" applyBorder="1"/>
    <xf numFmtId="0" fontId="7" fillId="4" borderId="0" xfId="0" applyFont="1" applyFill="1" applyAlignment="1">
      <alignment horizontal="left"/>
    </xf>
    <xf numFmtId="0" fontId="34" fillId="4" borderId="0" xfId="0" applyFont="1" applyFill="1"/>
    <xf numFmtId="0" fontId="35" fillId="4" borderId="0" xfId="0" applyFont="1" applyFill="1"/>
    <xf numFmtId="0" fontId="32" fillId="4" borderId="33" xfId="0" applyFont="1" applyFill="1" applyBorder="1" applyAlignment="1">
      <alignment horizontal="center" vertical="center"/>
    </xf>
    <xf numFmtId="0" fontId="32" fillId="4" borderId="0" xfId="0" applyFont="1" applyFill="1" applyAlignment="1">
      <alignment horizontal="center" vertical="center"/>
    </xf>
    <xf numFmtId="0" fontId="32" fillId="4" borderId="8" xfId="0" applyFont="1" applyFill="1" applyBorder="1" applyAlignment="1">
      <alignment horizontal="center" vertical="center" wrapText="1"/>
    </xf>
    <xf numFmtId="0" fontId="32" fillId="4" borderId="1" xfId="0" applyFont="1" applyFill="1" applyBorder="1" applyAlignment="1">
      <alignment vertical="center"/>
    </xf>
    <xf numFmtId="0" fontId="31" fillId="4" borderId="29" xfId="0" applyFont="1" applyFill="1" applyBorder="1" applyAlignment="1">
      <alignment horizontal="center" vertical="center"/>
    </xf>
    <xf numFmtId="171" fontId="33" fillId="4" borderId="31" xfId="0" applyNumberFormat="1" applyFont="1" applyFill="1" applyBorder="1" applyAlignment="1">
      <alignment horizontal="right" vertical="center"/>
    </xf>
    <xf numFmtId="171" fontId="33" fillId="4" borderId="0" xfId="0" applyNumberFormat="1" applyFont="1" applyFill="1" applyAlignment="1">
      <alignment horizontal="center" vertical="center"/>
    </xf>
    <xf numFmtId="0" fontId="32" fillId="4" borderId="1" xfId="0" applyFont="1" applyFill="1" applyBorder="1" applyAlignment="1">
      <alignment horizontal="justify" vertical="center" wrapText="1"/>
    </xf>
    <xf numFmtId="0" fontId="31" fillId="4" borderId="2" xfId="0" applyFont="1" applyFill="1" applyBorder="1" applyAlignment="1">
      <alignment horizontal="center" vertical="center"/>
    </xf>
    <xf numFmtId="9" fontId="33" fillId="4" borderId="1" xfId="9" applyFont="1" applyFill="1" applyBorder="1" applyAlignment="1">
      <alignment horizontal="right" vertical="center"/>
    </xf>
    <xf numFmtId="2" fontId="33" fillId="4" borderId="1" xfId="9" applyNumberFormat="1" applyFont="1" applyFill="1" applyBorder="1" applyAlignment="1">
      <alignment horizontal="right" vertical="center"/>
    </xf>
    <xf numFmtId="0" fontId="18" fillId="4" borderId="11" xfId="0" applyFont="1" applyFill="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24" fillId="4" borderId="19" xfId="0" applyFont="1" applyFill="1" applyBorder="1" applyAlignment="1">
      <alignment horizontal="center" vertical="center"/>
    </xf>
    <xf numFmtId="0" fontId="24" fillId="4" borderId="4" xfId="0" applyFont="1" applyFill="1" applyBorder="1" applyAlignment="1">
      <alignment horizontal="justify" vertical="center" wrapText="1"/>
    </xf>
    <xf numFmtId="0" fontId="24" fillId="4" borderId="5" xfId="0" applyFont="1" applyFill="1" applyBorder="1" applyAlignment="1">
      <alignment horizontal="justify" vertical="center" wrapText="1"/>
    </xf>
    <xf numFmtId="0" fontId="24" fillId="4" borderId="0" xfId="0" applyFont="1" applyFill="1" applyAlignment="1">
      <alignment horizontal="center" vertical="center" wrapText="1"/>
    </xf>
    <xf numFmtId="0" fontId="29" fillId="4" borderId="0" xfId="0" applyFont="1" applyFill="1" applyAlignment="1">
      <alignment horizontal="center" vertical="center" wrapText="1"/>
    </xf>
    <xf numFmtId="0" fontId="25" fillId="4" borderId="0" xfId="0" applyFont="1" applyFill="1" applyAlignment="1">
      <alignment horizontal="center" vertical="center" wrapText="1"/>
    </xf>
    <xf numFmtId="164" fontId="30" fillId="4" borderId="0" xfId="1" applyFont="1" applyFill="1" applyBorder="1" applyAlignment="1">
      <alignment horizontal="center"/>
    </xf>
    <xf numFmtId="0" fontId="24" fillId="4" borderId="0" xfId="0" applyFont="1" applyFill="1" applyAlignment="1">
      <alignment horizontal="center" vertical="justify" wrapText="1"/>
    </xf>
    <xf numFmtId="164" fontId="24" fillId="4" borderId="0" xfId="0" applyNumberFormat="1" applyFont="1" applyFill="1" applyAlignment="1">
      <alignment horizontal="center" vertical="justify" wrapText="1"/>
    </xf>
    <xf numFmtId="0" fontId="32" fillId="4" borderId="0" xfId="0" applyFont="1" applyFill="1" applyAlignment="1">
      <alignment horizontal="center" vertical="justify" wrapText="1"/>
    </xf>
    <xf numFmtId="0" fontId="0" fillId="4" borderId="0" xfId="0" applyFill="1" applyAlignment="1">
      <alignment horizontal="justify" vertical="center"/>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24" xfId="0" applyFont="1" applyFill="1" applyBorder="1" applyAlignment="1">
      <alignment horizontal="center" vertical="center" wrapText="1"/>
    </xf>
    <xf numFmtId="9" fontId="24" fillId="4" borderId="0" xfId="0" applyNumberFormat="1" applyFont="1" applyFill="1" applyAlignment="1">
      <alignment horizontal="center" vertical="justify" wrapText="1"/>
    </xf>
    <xf numFmtId="9" fontId="18" fillId="4" borderId="0" xfId="0" applyNumberFormat="1" applyFont="1" applyFill="1" applyAlignment="1">
      <alignment horizontal="center"/>
    </xf>
    <xf numFmtId="0" fontId="18" fillId="4" borderId="0" xfId="0" applyFont="1" applyFill="1" applyAlignment="1">
      <alignment horizontal="center"/>
    </xf>
    <xf numFmtId="0" fontId="24" fillId="4" borderId="0" xfId="0" applyFont="1" applyFill="1" applyAlignment="1">
      <alignment horizontal="left" vertical="justify"/>
    </xf>
    <xf numFmtId="0" fontId="32" fillId="4" borderId="32" xfId="0" applyFont="1" applyFill="1" applyBorder="1" applyAlignment="1">
      <alignment horizontal="center" vertical="center" wrapText="1"/>
    </xf>
    <xf numFmtId="0" fontId="32" fillId="4" borderId="32" xfId="0" applyFont="1" applyFill="1" applyBorder="1" applyAlignment="1">
      <alignment horizontal="center" vertical="center"/>
    </xf>
    <xf numFmtId="0" fontId="32" fillId="4" borderId="34" xfId="0" applyFont="1" applyFill="1" applyBorder="1" applyAlignment="1">
      <alignment horizontal="center" vertical="center"/>
    </xf>
    <xf numFmtId="0" fontId="18" fillId="0" borderId="4" xfId="0" applyFont="1" applyBorder="1" applyAlignment="1">
      <alignment horizontal="center"/>
    </xf>
    <xf numFmtId="0" fontId="18" fillId="0" borderId="5" xfId="0" applyFont="1" applyBorder="1" applyAlignment="1">
      <alignment horizontal="center"/>
    </xf>
    <xf numFmtId="0" fontId="0" fillId="0" borderId="9" xfId="0" applyBorder="1" applyAlignment="1">
      <alignment horizontal="center"/>
    </xf>
    <xf numFmtId="0" fontId="0" fillId="0" borderId="0" xfId="0" applyAlignment="1">
      <alignment horizont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17" xfId="0" applyBorder="1" applyAlignment="1">
      <alignment horizontal="center" wrapText="1"/>
    </xf>
    <xf numFmtId="0" fontId="0" fillId="0" borderId="18" xfId="0" applyBorder="1" applyAlignment="1">
      <alignment horizontal="center" wrapText="1"/>
    </xf>
    <xf numFmtId="0" fontId="23" fillId="3" borderId="4" xfId="0" applyFont="1" applyFill="1" applyBorder="1" applyAlignment="1">
      <alignment horizontal="center"/>
    </xf>
    <xf numFmtId="0" fontId="23" fillId="3" borderId="12" xfId="0" applyFont="1" applyFill="1" applyBorder="1" applyAlignment="1">
      <alignment horizontal="center"/>
    </xf>
    <xf numFmtId="0" fontId="23" fillId="3" borderId="5" xfId="0" applyFont="1" applyFill="1" applyBorder="1" applyAlignment="1">
      <alignment horizontal="center"/>
    </xf>
    <xf numFmtId="0" fontId="8" fillId="0" borderId="0" xfId="0" applyFont="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 xfId="0" applyFont="1" applyBorder="1" applyAlignment="1">
      <alignment horizontal="center" vertical="center" wrapText="1"/>
    </xf>
    <xf numFmtId="0" fontId="18" fillId="3" borderId="4" xfId="0" applyFont="1" applyFill="1" applyBorder="1" applyAlignment="1">
      <alignment horizontal="center"/>
    </xf>
    <xf numFmtId="0" fontId="18" fillId="3" borderId="5" xfId="0" applyFont="1" applyFill="1" applyBorder="1" applyAlignment="1">
      <alignment horizontal="center"/>
    </xf>
    <xf numFmtId="0" fontId="12" fillId="0" borderId="0" xfId="2" applyFont="1" applyAlignment="1">
      <alignment horizontal="left" vertical="top" wrapText="1"/>
    </xf>
    <xf numFmtId="0" fontId="13" fillId="0" borderId="0" xfId="2" applyFont="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0">
    <cellStyle name="Millares [0]" xfId="8" builtinId="6"/>
    <cellStyle name="Millares [0] 2" xfId="6"/>
    <cellStyle name="Millares 2" xfId="1"/>
    <cellStyle name="Moneda [0] 2" xfId="5"/>
    <cellStyle name="Moneda 2" xfId="7"/>
    <cellStyle name="Normal" xfId="0" builtinId="0"/>
    <cellStyle name="Normal 2" xfId="2"/>
    <cellStyle name="Normal 3" xfId="3"/>
    <cellStyle name="Normal 4" xfId="4"/>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330200</xdr:colOff>
      <xdr:row>1</xdr:row>
      <xdr:rowOff>0</xdr:rowOff>
    </xdr:from>
    <xdr:to>
      <xdr:col>8</xdr:col>
      <xdr:colOff>431800</xdr:colOff>
      <xdr:row>45</xdr:row>
      <xdr:rowOff>22225</xdr:rowOff>
    </xdr:to>
    <xdr:pic>
      <xdr:nvPicPr>
        <xdr:cNvPr id="2" name="Imagen 1">
          <a:extLst>
            <a:ext uri="{FF2B5EF4-FFF2-40B4-BE49-F238E27FC236}">
              <a16:creationId xmlns:a16="http://schemas.microsoft.com/office/drawing/2014/main" id="{C773FDFB-AFB0-4A0F-95F5-DBC5071B2478}"/>
            </a:ext>
          </a:extLst>
        </xdr:cNvPr>
        <xdr:cNvPicPr>
          <a:picLocks noChangeAspect="1"/>
        </xdr:cNvPicPr>
      </xdr:nvPicPr>
      <xdr:blipFill>
        <a:blip xmlns:r="http://schemas.openxmlformats.org/officeDocument/2006/relationships" r:embed="rId1"/>
        <a:stretch>
          <a:fillRect/>
        </a:stretch>
      </xdr:blipFill>
      <xdr:spPr>
        <a:xfrm>
          <a:off x="330200" y="190500"/>
          <a:ext cx="6197600" cy="8547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20No.%20013%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013 DE 2022</v>
          </cell>
        </row>
        <row r="3">
          <cell r="B3" t="str">
            <v>SUMINISTRO DE ENVASE DE VIDRIO PARA EL PRODUCTO NÉCTAR EN PRESENTACIÓN 375 ML DE LA EMPRESA DE LICORES DE CUNDINAMARCA.</v>
          </cell>
        </row>
        <row r="6">
          <cell r="C6" t="str">
            <v>ZONA DE PROYECTOS IMPORTACIONES SAS</v>
          </cell>
        </row>
      </sheetData>
      <sheetData sheetId="1">
        <row r="2">
          <cell r="B2" t="str">
            <v>INVITACIÓN ABIERTA No 013 DE 2022</v>
          </cell>
        </row>
        <row r="3">
          <cell r="B3" t="str">
            <v>SUMINISTRO DE ENVASE DE VIDRIO PARA EL PRODUCTO NÉCTAR EN PRESENTACIÓN 375 ML DE LA EMPRESA DE LICORES DE CUNDINAMARCA.</v>
          </cell>
        </row>
        <row r="9">
          <cell r="D9" t="str">
            <v>&lt;= 70 %</v>
          </cell>
        </row>
        <row r="10">
          <cell r="D10" t="str">
            <v>&gt; = 1.5</v>
          </cell>
        </row>
        <row r="15">
          <cell r="E15">
            <v>1.5265572511808227</v>
          </cell>
        </row>
        <row r="19">
          <cell r="E19">
            <v>0.63501538098549859</v>
          </cell>
        </row>
        <row r="22">
          <cell r="E22">
            <v>9.2358784580294842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5"/>
  <sheetViews>
    <sheetView topLeftCell="A22" zoomScale="95" zoomScaleNormal="95" workbookViewId="0">
      <selection activeCell="E24" sqref="E24"/>
    </sheetView>
  </sheetViews>
  <sheetFormatPr baseColWidth="10" defaultRowHeight="11.25"/>
  <cols>
    <col min="1" max="1" width="74.42578125" style="2" customWidth="1"/>
    <col min="2" max="2" width="25.7109375" style="33" customWidth="1"/>
    <col min="3" max="4" width="11.42578125" style="1"/>
    <col min="5" max="5" width="15" style="1" bestFit="1" customWidth="1"/>
    <col min="6" max="16384" width="11.42578125" style="1"/>
  </cols>
  <sheetData>
    <row r="2" spans="1:2" ht="23.25">
      <c r="A2" s="152" t="s">
        <v>57</v>
      </c>
      <c r="B2" s="153"/>
    </row>
    <row r="3" spans="1:2" ht="38.25" customHeight="1">
      <c r="A3" s="4" t="s">
        <v>25</v>
      </c>
      <c r="B3" s="35" t="s">
        <v>41</v>
      </c>
    </row>
    <row r="4" spans="1:2" ht="39" customHeight="1">
      <c r="A4" s="5" t="s">
        <v>24</v>
      </c>
      <c r="B4" s="34" t="s">
        <v>40</v>
      </c>
    </row>
    <row r="5" spans="1:2" ht="50.25" customHeight="1">
      <c r="A5" s="6" t="s">
        <v>1</v>
      </c>
      <c r="B5" s="34" t="s">
        <v>4</v>
      </c>
    </row>
    <row r="6" spans="1:2" ht="15" customHeight="1">
      <c r="A6" s="7" t="s">
        <v>37</v>
      </c>
      <c r="B6" s="30" t="s">
        <v>42</v>
      </c>
    </row>
    <row r="7" spans="1:2" ht="22.5">
      <c r="A7" s="8" t="s">
        <v>23</v>
      </c>
      <c r="B7" s="31"/>
    </row>
    <row r="8" spans="1:2" ht="180">
      <c r="A8" s="9" t="s">
        <v>8</v>
      </c>
      <c r="B8" s="13" t="s">
        <v>4</v>
      </c>
    </row>
    <row r="9" spans="1:2">
      <c r="A9" s="29" t="s">
        <v>38</v>
      </c>
      <c r="B9" s="13" t="s">
        <v>43</v>
      </c>
    </row>
    <row r="10" spans="1:2" ht="34.5" customHeight="1">
      <c r="A10" s="9" t="s">
        <v>39</v>
      </c>
      <c r="B10" s="13" t="s">
        <v>4</v>
      </c>
    </row>
    <row r="11" spans="1:2" ht="22.5" customHeight="1">
      <c r="A11" s="7" t="s">
        <v>22</v>
      </c>
      <c r="B11" s="30" t="s">
        <v>5</v>
      </c>
    </row>
    <row r="12" spans="1:2" ht="41.25" customHeight="1">
      <c r="A12" s="10" t="s">
        <v>3</v>
      </c>
      <c r="B12" s="31" t="s">
        <v>5</v>
      </c>
    </row>
    <row r="13" spans="1:2">
      <c r="A13" s="8" t="s">
        <v>21</v>
      </c>
      <c r="B13" s="31" t="s">
        <v>45</v>
      </c>
    </row>
    <row r="14" spans="1:2" ht="303.75">
      <c r="A14" s="9" t="s">
        <v>6</v>
      </c>
      <c r="B14" s="36" t="s">
        <v>44</v>
      </c>
    </row>
    <row r="15" spans="1:2" ht="15" customHeight="1">
      <c r="A15" s="7" t="s">
        <v>20</v>
      </c>
      <c r="B15" s="30" t="s">
        <v>46</v>
      </c>
    </row>
    <row r="16" spans="1:2" ht="45.75" customHeight="1">
      <c r="A16" s="10" t="s">
        <v>26</v>
      </c>
      <c r="B16" s="31" t="s">
        <v>4</v>
      </c>
    </row>
    <row r="17" spans="1:2" ht="15" customHeight="1">
      <c r="A17" s="8" t="s">
        <v>19</v>
      </c>
      <c r="B17" s="31" t="s">
        <v>47</v>
      </c>
    </row>
    <row r="18" spans="1:2" ht="102" customHeight="1">
      <c r="A18" s="10" t="s">
        <v>27</v>
      </c>
      <c r="B18" s="31" t="s">
        <v>4</v>
      </c>
    </row>
    <row r="19" spans="1:2" ht="18" customHeight="1">
      <c r="A19" s="17" t="s">
        <v>28</v>
      </c>
      <c r="B19" s="30" t="s">
        <v>48</v>
      </c>
    </row>
    <row r="20" spans="1:2" ht="92.25" customHeight="1">
      <c r="A20" s="16" t="s">
        <v>29</v>
      </c>
      <c r="B20" s="31" t="s">
        <v>4</v>
      </c>
    </row>
    <row r="21" spans="1:2" ht="23.25" customHeight="1">
      <c r="A21" s="17" t="s">
        <v>18</v>
      </c>
      <c r="B21" s="30" t="s">
        <v>49</v>
      </c>
    </row>
    <row r="22" spans="1:2" ht="19.5" customHeight="1">
      <c r="A22" s="10" t="s">
        <v>2</v>
      </c>
      <c r="B22" s="31" t="s">
        <v>4</v>
      </c>
    </row>
    <row r="23" spans="1:2" ht="12" customHeight="1">
      <c r="A23" s="8" t="s">
        <v>14</v>
      </c>
      <c r="B23" s="34" t="s">
        <v>40</v>
      </c>
    </row>
    <row r="24" spans="1:2" ht="93.75" customHeight="1">
      <c r="A24" s="10" t="s">
        <v>15</v>
      </c>
      <c r="B24" s="31" t="s">
        <v>4</v>
      </c>
    </row>
    <row r="25" spans="1:2" ht="23.25" customHeight="1">
      <c r="A25" s="11" t="s">
        <v>17</v>
      </c>
      <c r="B25" s="31" t="s">
        <v>50</v>
      </c>
    </row>
    <row r="26" spans="1:2" ht="69.75" customHeight="1">
      <c r="A26" s="12" t="s">
        <v>9</v>
      </c>
      <c r="B26" s="31" t="s">
        <v>4</v>
      </c>
    </row>
    <row r="27" spans="1:2" ht="14.25" customHeight="1">
      <c r="A27" s="8" t="s">
        <v>16</v>
      </c>
      <c r="B27" s="31" t="s">
        <v>54</v>
      </c>
    </row>
    <row r="28" spans="1:2" ht="147" customHeight="1">
      <c r="A28" s="12" t="s">
        <v>51</v>
      </c>
      <c r="B28" s="31" t="s">
        <v>4</v>
      </c>
    </row>
    <row r="29" spans="1:2" ht="21" customHeight="1">
      <c r="A29" s="37" t="s">
        <v>52</v>
      </c>
      <c r="B29" s="31" t="s">
        <v>55</v>
      </c>
    </row>
    <row r="30" spans="1:2" ht="36.75" customHeight="1">
      <c r="A30" s="12" t="s">
        <v>53</v>
      </c>
      <c r="B30" s="31" t="s">
        <v>4</v>
      </c>
    </row>
    <row r="31" spans="1:2" ht="15.75">
      <c r="A31" s="14" t="s">
        <v>7</v>
      </c>
      <c r="B31" s="38" t="s">
        <v>56</v>
      </c>
    </row>
    <row r="32" spans="1:2" ht="68.25" customHeight="1">
      <c r="A32" s="3"/>
      <c r="B32" s="32"/>
    </row>
    <row r="33" ht="16.5" customHeight="1"/>
    <row r="34" ht="189.75" customHeight="1"/>
    <row r="35" ht="51" customHeight="1"/>
  </sheetData>
  <mergeCells count="1">
    <mergeCell ref="A2:B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1"/>
  <sheetViews>
    <sheetView topLeftCell="A4" workbookViewId="0">
      <selection activeCell="E12" sqref="E12"/>
    </sheetView>
  </sheetViews>
  <sheetFormatPr baseColWidth="10" defaultRowHeight="15"/>
  <cols>
    <col min="1" max="1" width="11.42578125" style="56"/>
    <col min="2" max="2" width="33.140625" style="56" customWidth="1"/>
    <col min="3" max="3" width="30.28515625" style="56" customWidth="1"/>
    <col min="4" max="4" width="11.42578125" style="56"/>
    <col min="5" max="5" width="32.140625" style="56" customWidth="1"/>
    <col min="6" max="6" width="31.42578125" style="56" customWidth="1"/>
    <col min="7" max="7" width="11.42578125" style="56"/>
    <col min="8" max="8" width="16.85546875" style="56" bestFit="1" customWidth="1"/>
    <col min="9" max="16384" width="11.42578125" style="56"/>
  </cols>
  <sheetData>
    <row r="2" spans="2:7" ht="15.75" thickBot="1">
      <c r="B2" s="154" t="s">
        <v>77</v>
      </c>
      <c r="C2" s="154"/>
    </row>
    <row r="3" spans="2:7" ht="114.75" customHeight="1" thickBot="1">
      <c r="B3" s="155" t="s">
        <v>78</v>
      </c>
      <c r="C3" s="156"/>
      <c r="G3" s="57"/>
    </row>
    <row r="4" spans="2:7">
      <c r="B4" s="58"/>
      <c r="C4" s="59"/>
      <c r="G4" s="57"/>
    </row>
    <row r="5" spans="2:7" ht="15.75" thickBot="1">
      <c r="B5" s="60" t="s">
        <v>79</v>
      </c>
      <c r="C5" s="59"/>
    </row>
    <row r="6" spans="2:7" ht="26.25" thickBot="1">
      <c r="B6" s="61" t="s">
        <v>80</v>
      </c>
      <c r="C6" s="62" t="s">
        <v>41</v>
      </c>
    </row>
    <row r="7" spans="2:7">
      <c r="B7" s="63" t="s">
        <v>81</v>
      </c>
      <c r="C7" s="64" t="s">
        <v>82</v>
      </c>
    </row>
    <row r="8" spans="2:7">
      <c r="B8" s="65" t="s">
        <v>83</v>
      </c>
      <c r="C8" s="66" t="s">
        <v>4</v>
      </c>
    </row>
    <row r="9" spans="2:7">
      <c r="B9" s="67" t="s">
        <v>84</v>
      </c>
      <c r="C9" s="68" t="s">
        <v>4</v>
      </c>
    </row>
    <row r="10" spans="2:7">
      <c r="B10" s="69" t="s">
        <v>85</v>
      </c>
      <c r="C10" s="70" t="s">
        <v>86</v>
      </c>
    </row>
    <row r="11" spans="2:7" ht="71.25">
      <c r="B11" s="71" t="s">
        <v>87</v>
      </c>
      <c r="C11" s="72" t="s">
        <v>4</v>
      </c>
    </row>
    <row r="12" spans="2:7" ht="28.5">
      <c r="B12" s="71" t="s">
        <v>88</v>
      </c>
      <c r="C12" s="72" t="s">
        <v>4</v>
      </c>
    </row>
    <row r="13" spans="2:7" ht="28.5">
      <c r="B13" s="71" t="s">
        <v>89</v>
      </c>
      <c r="C13" s="72" t="s">
        <v>4</v>
      </c>
    </row>
    <row r="14" spans="2:7" ht="85.5">
      <c r="B14" s="71" t="s">
        <v>90</v>
      </c>
      <c r="C14" s="73" t="s">
        <v>4</v>
      </c>
    </row>
    <row r="15" spans="2:7" ht="28.5">
      <c r="B15" s="71" t="s">
        <v>91</v>
      </c>
      <c r="C15" s="70" t="s">
        <v>4</v>
      </c>
    </row>
    <row r="16" spans="2:7">
      <c r="B16" s="74"/>
      <c r="C16" s="75"/>
    </row>
    <row r="17" spans="2:6">
      <c r="B17" s="76"/>
      <c r="C17" s="77"/>
    </row>
    <row r="18" spans="2:6">
      <c r="B18" s="78"/>
      <c r="C18" s="79"/>
    </row>
    <row r="19" spans="2:6">
      <c r="B19" s="157"/>
      <c r="C19" s="157"/>
      <c r="D19" s="157"/>
      <c r="E19" s="157"/>
      <c r="F19" s="157"/>
    </row>
    <row r="20" spans="2:6">
      <c r="B20" s="60"/>
      <c r="C20" s="59"/>
      <c r="E20" s="60"/>
    </row>
    <row r="21" spans="2:6">
      <c r="B21" s="80"/>
      <c r="C21" s="81"/>
      <c r="E21" s="80"/>
      <c r="F21" s="81"/>
    </row>
    <row r="22" spans="2:6">
      <c r="B22" s="82"/>
      <c r="C22" s="83"/>
      <c r="E22" s="82"/>
      <c r="F22" s="83"/>
    </row>
    <row r="23" spans="2:6">
      <c r="B23" s="74"/>
      <c r="C23" s="75"/>
      <c r="E23" s="74"/>
      <c r="F23" s="75"/>
    </row>
    <row r="24" spans="2:6">
      <c r="B24" s="76"/>
      <c r="C24" s="77"/>
      <c r="E24" s="76"/>
      <c r="F24" s="77"/>
    </row>
    <row r="25" spans="2:6">
      <c r="B25" s="78"/>
      <c r="C25" s="79"/>
    </row>
    <row r="26" spans="2:6">
      <c r="B26" s="158"/>
      <c r="C26" s="159"/>
      <c r="D26" s="159"/>
      <c r="E26" s="159"/>
      <c r="F26" s="159"/>
    </row>
    <row r="27" spans="2:6">
      <c r="B27" s="60"/>
      <c r="C27" s="59"/>
    </row>
    <row r="28" spans="2:6">
      <c r="B28" s="80"/>
      <c r="C28" s="81"/>
      <c r="E28" s="60"/>
    </row>
    <row r="29" spans="2:6">
      <c r="B29" s="82"/>
      <c r="C29" s="83"/>
      <c r="E29" s="80"/>
      <c r="F29" s="81"/>
    </row>
    <row r="30" spans="2:6">
      <c r="B30" s="74"/>
      <c r="C30" s="75"/>
      <c r="E30" s="82"/>
      <c r="F30" s="83"/>
    </row>
    <row r="31" spans="2:6">
      <c r="B31" s="84"/>
      <c r="C31" s="85"/>
      <c r="E31" s="74"/>
      <c r="F31" s="75"/>
    </row>
    <row r="32" spans="2:6">
      <c r="B32" s="86"/>
      <c r="C32" s="85"/>
      <c r="E32" s="76"/>
      <c r="F32" s="87"/>
    </row>
    <row r="33" spans="2:6">
      <c r="B33" s="88"/>
      <c r="C33" s="89"/>
    </row>
    <row r="34" spans="2:6">
      <c r="B34" s="88"/>
      <c r="C34" s="89"/>
    </row>
    <row r="35" spans="2:6" ht="29.25" customHeight="1">
      <c r="B35" s="88"/>
      <c r="C35" s="89"/>
      <c r="D35" s="88"/>
      <c r="E35" s="88"/>
      <c r="F35" s="88"/>
    </row>
    <row r="36" spans="2:6">
      <c r="B36" s="88"/>
      <c r="C36" s="90"/>
    </row>
    <row r="37" spans="2:6">
      <c r="B37" s="88"/>
      <c r="C37" s="85"/>
      <c r="E37" s="60"/>
    </row>
    <row r="38" spans="2:6">
      <c r="B38" s="80"/>
      <c r="C38" s="81"/>
      <c r="E38" s="80"/>
      <c r="F38" s="81"/>
    </row>
    <row r="39" spans="2:6">
      <c r="B39" s="82"/>
      <c r="C39" s="83"/>
      <c r="E39" s="82"/>
      <c r="F39" s="83"/>
    </row>
    <row r="40" spans="2:6">
      <c r="B40" s="74"/>
      <c r="C40" s="75"/>
      <c r="E40" s="74"/>
      <c r="F40" s="75"/>
    </row>
    <row r="41" spans="2:6">
      <c r="B41" s="78"/>
      <c r="C41" s="91"/>
      <c r="E41" s="78"/>
      <c r="F41" s="92"/>
    </row>
    <row r="42" spans="2:6">
      <c r="B42" s="93"/>
      <c r="C42" s="82"/>
      <c r="E42" s="93"/>
      <c r="F42" s="82"/>
    </row>
    <row r="43" spans="2:6">
      <c r="B43" s="94"/>
      <c r="C43" s="82"/>
      <c r="E43" s="94"/>
      <c r="F43" s="82"/>
    </row>
    <row r="44" spans="2:6">
      <c r="B44" s="95"/>
      <c r="C44" s="83"/>
      <c r="E44" s="96"/>
      <c r="F44" s="83"/>
    </row>
    <row r="45" spans="2:6">
      <c r="B45" s="96"/>
      <c r="C45" s="82"/>
      <c r="E45" s="96"/>
      <c r="F45" s="82"/>
    </row>
    <row r="46" spans="2:6">
      <c r="B46" s="96"/>
      <c r="C46" s="82"/>
      <c r="E46" s="96"/>
      <c r="F46" s="82"/>
    </row>
    <row r="47" spans="2:6">
      <c r="B47" s="95"/>
      <c r="C47" s="83"/>
      <c r="E47" s="95"/>
      <c r="F47" s="83"/>
    </row>
    <row r="48" spans="2:6">
      <c r="B48" s="96"/>
      <c r="C48" s="82"/>
      <c r="E48" s="96"/>
      <c r="F48" s="82"/>
    </row>
    <row r="51" spans="2:6">
      <c r="B51" s="80"/>
      <c r="C51" s="81"/>
      <c r="E51" s="80"/>
      <c r="F51" s="81"/>
    </row>
    <row r="52" spans="2:6">
      <c r="B52" s="82"/>
      <c r="C52" s="83"/>
      <c r="E52" s="82"/>
      <c r="F52" s="83"/>
    </row>
    <row r="53" spans="2:6">
      <c r="B53" s="74"/>
      <c r="C53" s="75"/>
      <c r="E53" s="74"/>
      <c r="F53" s="75"/>
    </row>
    <row r="54" spans="2:6">
      <c r="B54" s="78"/>
      <c r="C54" s="79"/>
      <c r="E54" s="78"/>
      <c r="F54" s="79"/>
    </row>
    <row r="55" spans="2:6">
      <c r="B55" s="93"/>
      <c r="C55" s="82"/>
      <c r="E55" s="93"/>
      <c r="F55" s="82"/>
    </row>
    <row r="56" spans="2:6">
      <c r="B56" s="94"/>
      <c r="C56" s="82"/>
      <c r="E56" s="94"/>
      <c r="F56" s="82"/>
    </row>
    <row r="57" spans="2:6">
      <c r="B57" s="96"/>
      <c r="C57" s="82"/>
      <c r="E57" s="96"/>
      <c r="F57" s="82"/>
    </row>
    <row r="58" spans="2:6">
      <c r="B58" s="96"/>
      <c r="C58" s="82"/>
      <c r="E58" s="96"/>
      <c r="F58" s="82"/>
    </row>
    <row r="59" spans="2:6">
      <c r="B59" s="96"/>
      <c r="C59" s="82"/>
      <c r="E59" s="96"/>
      <c r="F59" s="82"/>
    </row>
    <row r="60" spans="2:6">
      <c r="B60" s="96"/>
      <c r="C60" s="83"/>
      <c r="E60" s="96"/>
      <c r="F60" s="83"/>
    </row>
    <row r="61" spans="2:6">
      <c r="B61" s="96"/>
      <c r="C61" s="82"/>
      <c r="E61" s="96"/>
      <c r="F61" s="82"/>
    </row>
  </sheetData>
  <mergeCells count="4">
    <mergeCell ref="B2:C2"/>
    <mergeCell ref="B3:C3"/>
    <mergeCell ref="B19:F19"/>
    <mergeCell ref="B26:F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H12" sqref="H12"/>
    </sheetView>
  </sheetViews>
  <sheetFormatPr baseColWidth="10" defaultRowHeight="15"/>
  <cols>
    <col min="1" max="1" width="11.42578125" style="56"/>
    <col min="2" max="2" width="27.5703125" style="56" customWidth="1"/>
    <col min="3" max="3" width="29.5703125" style="56" customWidth="1"/>
    <col min="4" max="4" width="27" style="56" customWidth="1"/>
    <col min="5" max="5" width="14.7109375" style="56" customWidth="1"/>
    <col min="6" max="6" width="14.85546875" style="56" bestFit="1" customWidth="1"/>
    <col min="7" max="7" width="16" style="56" bestFit="1" customWidth="1"/>
    <col min="8" max="8" width="25.5703125" style="56" bestFit="1" customWidth="1"/>
    <col min="9" max="9" width="16" style="56" customWidth="1"/>
    <col min="10" max="10" width="18.85546875" style="56" customWidth="1"/>
    <col min="11" max="11" width="23.7109375" style="56" customWidth="1"/>
    <col min="12" max="12" width="23.5703125" style="56" customWidth="1"/>
    <col min="13" max="13" width="11.42578125" style="56"/>
    <col min="14" max="14" width="25.5703125" style="56" bestFit="1" customWidth="1"/>
    <col min="15" max="15" width="19.7109375" style="56" customWidth="1"/>
    <col min="16" max="16" width="18.28515625" style="56" customWidth="1"/>
    <col min="17" max="17" width="24.42578125" style="56" customWidth="1"/>
    <col min="18" max="16384" width="11.42578125" style="56"/>
  </cols>
  <sheetData>
    <row r="1" spans="2:6">
      <c r="D1" s="97"/>
    </row>
    <row r="2" spans="2:6">
      <c r="B2" s="98" t="str">
        <f>+[1]DOCUMENTOS!B2</f>
        <v>INVITACIÓN ABIERTA No 013 DE 2022</v>
      </c>
    </row>
    <row r="3" spans="2:6" ht="64.5" customHeight="1">
      <c r="B3" s="164" t="str">
        <f>+[1]DOCUMENTOS!B3</f>
        <v>SUMINISTRO DE ENVASE DE VIDRIO PARA EL PRODUCTO NÉCTAR EN PRESENTACIÓN 375 ML DE LA EMPRESA DE LICORES DE CUNDINAMARCA.</v>
      </c>
      <c r="C3" s="164"/>
      <c r="D3" s="164"/>
      <c r="E3" s="164"/>
      <c r="F3" s="164"/>
    </row>
    <row r="4" spans="2:6">
      <c r="B4" s="99"/>
      <c r="C4" s="99"/>
      <c r="D4" s="99"/>
      <c r="E4" s="99"/>
      <c r="F4" s="99"/>
    </row>
    <row r="5" spans="2:6">
      <c r="B5" s="98" t="s">
        <v>92</v>
      </c>
    </row>
    <row r="7" spans="2:6" ht="62.25" customHeight="1">
      <c r="B7" s="100" t="s">
        <v>93</v>
      </c>
      <c r="C7" s="165" t="s">
        <v>94</v>
      </c>
      <c r="D7" s="166"/>
      <c r="F7" s="101"/>
    </row>
    <row r="8" spans="2:6" ht="18.75" customHeight="1">
      <c r="B8" s="102" t="s">
        <v>95</v>
      </c>
      <c r="C8" s="103" t="s">
        <v>96</v>
      </c>
      <c r="D8" s="104" t="s">
        <v>97</v>
      </c>
      <c r="F8" s="105"/>
    </row>
    <row r="9" spans="2:6" ht="18.75" customHeight="1">
      <c r="B9" s="106" t="s">
        <v>98</v>
      </c>
      <c r="C9" s="103" t="s">
        <v>99</v>
      </c>
      <c r="D9" s="103" t="s">
        <v>100</v>
      </c>
      <c r="F9" s="105"/>
    </row>
    <row r="10" spans="2:6" ht="18.75" customHeight="1">
      <c r="B10" s="106" t="s">
        <v>101</v>
      </c>
      <c r="C10" s="103" t="s">
        <v>102</v>
      </c>
      <c r="D10" s="103" t="s">
        <v>103</v>
      </c>
      <c r="F10" s="105"/>
    </row>
    <row r="11" spans="2:6" ht="18.75" customHeight="1">
      <c r="B11" s="107"/>
      <c r="C11" s="108"/>
      <c r="D11" s="108"/>
      <c r="F11" s="105"/>
    </row>
    <row r="12" spans="2:6">
      <c r="D12" s="109"/>
    </row>
    <row r="13" spans="2:6" ht="25.5" customHeight="1">
      <c r="B13" s="167" t="str">
        <f>+[1]DOCUMENTOS!C6</f>
        <v>ZONA DE PROYECTOS IMPORTACIONES SAS</v>
      </c>
      <c r="C13" s="168"/>
      <c r="D13" s="168"/>
      <c r="E13" s="168"/>
      <c r="F13" s="110" t="s">
        <v>4</v>
      </c>
    </row>
    <row r="14" spans="2:6" ht="12" customHeight="1">
      <c r="B14" s="111" t="s">
        <v>104</v>
      </c>
      <c r="C14" s="112"/>
      <c r="D14" s="112"/>
      <c r="E14" s="112"/>
      <c r="F14" s="113"/>
    </row>
    <row r="15" spans="2:6" ht="12" customHeight="1" thickBot="1">
      <c r="B15" s="114"/>
      <c r="C15" s="115" t="s">
        <v>105</v>
      </c>
      <c r="D15" s="116">
        <v>6228067911</v>
      </c>
      <c r="E15" s="117">
        <f>D15/D16</f>
        <v>1.5265572511808227</v>
      </c>
      <c r="F15" s="118" t="s">
        <v>4</v>
      </c>
    </row>
    <row r="16" spans="2:6" ht="11.25" customHeight="1">
      <c r="B16" s="114" t="s">
        <v>95</v>
      </c>
      <c r="C16" s="119" t="s">
        <v>106</v>
      </c>
      <c r="D16" s="120">
        <v>4079812864</v>
      </c>
      <c r="E16" s="121"/>
      <c r="F16" s="118"/>
    </row>
    <row r="17" spans="1:18" ht="11.25" customHeight="1">
      <c r="B17" s="114"/>
      <c r="C17" s="119"/>
      <c r="D17" s="120"/>
      <c r="E17" s="121"/>
      <c r="F17" s="118"/>
    </row>
    <row r="18" spans="1:18">
      <c r="B18" s="114"/>
      <c r="C18" s="119"/>
      <c r="D18" s="120"/>
      <c r="E18" s="121"/>
      <c r="F18" s="118"/>
    </row>
    <row r="19" spans="1:18" ht="15.75" thickBot="1">
      <c r="B19" s="114" t="s">
        <v>98</v>
      </c>
      <c r="C19" s="115" t="s">
        <v>107</v>
      </c>
      <c r="D19" s="116">
        <v>4163657054</v>
      </c>
      <c r="E19" s="122">
        <f>D19/D20</f>
        <v>0.63501538098549859</v>
      </c>
      <c r="F19" s="118" t="s">
        <v>4</v>
      </c>
    </row>
    <row r="20" spans="1:18">
      <c r="B20" s="114"/>
      <c r="C20" s="119" t="s">
        <v>108</v>
      </c>
      <c r="D20" s="120">
        <v>6556781424</v>
      </c>
      <c r="E20" s="121"/>
      <c r="F20" s="123"/>
    </row>
    <row r="21" spans="1:18">
      <c r="B21" s="114"/>
      <c r="C21" s="119"/>
      <c r="D21" s="120"/>
      <c r="E21" s="121"/>
      <c r="F21" s="123"/>
    </row>
    <row r="22" spans="1:18">
      <c r="B22" s="114" t="s">
        <v>109</v>
      </c>
      <c r="C22" s="124" t="s">
        <v>110</v>
      </c>
      <c r="D22" s="125">
        <v>395818986</v>
      </c>
      <c r="E22" s="121">
        <f>D22/D23</f>
        <v>9.2358784580294842</v>
      </c>
      <c r="F22" s="123" t="s">
        <v>4</v>
      </c>
    </row>
    <row r="23" spans="1:18">
      <c r="A23" s="56" t="s">
        <v>111</v>
      </c>
      <c r="B23" s="126"/>
      <c r="C23" s="124" t="s">
        <v>112</v>
      </c>
      <c r="D23" s="125">
        <v>42856669</v>
      </c>
      <c r="E23" s="127"/>
      <c r="F23" s="128"/>
    </row>
    <row r="24" spans="1:18">
      <c r="B24" s="169"/>
      <c r="C24" s="161"/>
      <c r="D24" s="161"/>
      <c r="E24" s="161"/>
      <c r="F24" s="129"/>
      <c r="H24" s="170"/>
      <c r="I24" s="171"/>
      <c r="J24" s="171"/>
      <c r="K24" s="171"/>
      <c r="L24" s="171"/>
    </row>
    <row r="25" spans="1:18">
      <c r="B25" s="157"/>
      <c r="C25" s="157"/>
      <c r="D25" s="157"/>
      <c r="E25" s="157"/>
      <c r="F25" s="130"/>
      <c r="H25" s="157"/>
      <c r="I25" s="157"/>
      <c r="J25" s="157"/>
      <c r="K25" s="157"/>
      <c r="L25" s="130"/>
      <c r="N25" s="157"/>
      <c r="O25" s="157"/>
      <c r="P25" s="157"/>
      <c r="Q25" s="157"/>
      <c r="R25" s="130"/>
    </row>
    <row r="26" spans="1:18">
      <c r="B26" s="131"/>
      <c r="C26" s="112"/>
      <c r="D26" s="112"/>
      <c r="E26" s="112"/>
      <c r="F26" s="129"/>
      <c r="H26" s="131"/>
      <c r="I26" s="112"/>
      <c r="J26" s="112"/>
      <c r="K26" s="112"/>
      <c r="L26" s="129"/>
      <c r="N26" s="131"/>
      <c r="O26" s="112"/>
      <c r="P26" s="112"/>
      <c r="Q26" s="112"/>
      <c r="R26" s="129"/>
    </row>
    <row r="27" spans="1:18">
      <c r="B27" s="112"/>
      <c r="C27" s="119"/>
      <c r="D27" s="120"/>
      <c r="E27" s="117"/>
      <c r="F27" s="132"/>
      <c r="H27" s="112"/>
      <c r="I27" s="119"/>
      <c r="J27" s="120"/>
      <c r="K27" s="117"/>
      <c r="L27" s="132"/>
      <c r="N27" s="112"/>
      <c r="O27" s="119"/>
      <c r="P27" s="120"/>
      <c r="Q27" s="117"/>
      <c r="R27" s="132"/>
    </row>
    <row r="28" spans="1:18">
      <c r="B28" s="112"/>
      <c r="C28" s="119"/>
      <c r="D28" s="120"/>
      <c r="E28" s="121"/>
      <c r="F28" s="132"/>
      <c r="H28" s="112"/>
      <c r="I28" s="119"/>
      <c r="J28" s="120"/>
      <c r="K28" s="121"/>
      <c r="L28" s="132"/>
      <c r="N28" s="112"/>
      <c r="O28" s="119"/>
      <c r="P28" s="120"/>
      <c r="Q28" s="121"/>
      <c r="R28" s="132"/>
    </row>
    <row r="29" spans="1:18">
      <c r="B29" s="112"/>
      <c r="C29" s="112"/>
      <c r="D29" s="120"/>
      <c r="E29" s="121"/>
      <c r="F29" s="132"/>
      <c r="H29" s="112"/>
      <c r="I29" s="112"/>
      <c r="J29" s="120"/>
      <c r="K29" s="121"/>
      <c r="L29" s="132"/>
      <c r="N29" s="112"/>
      <c r="O29" s="112"/>
      <c r="P29" s="120"/>
      <c r="Q29" s="121"/>
      <c r="R29" s="132"/>
    </row>
    <row r="30" spans="1:18">
      <c r="B30" s="112"/>
      <c r="C30" s="119"/>
      <c r="D30" s="120"/>
      <c r="E30" s="133"/>
      <c r="F30" s="132"/>
      <c r="H30" s="112"/>
      <c r="I30" s="119"/>
      <c r="J30" s="120"/>
      <c r="K30" s="133"/>
      <c r="L30" s="132"/>
      <c r="N30" s="112"/>
      <c r="O30" s="119"/>
      <c r="P30" s="120"/>
      <c r="Q30" s="122"/>
      <c r="R30" s="132"/>
    </row>
    <row r="31" spans="1:18">
      <c r="B31" s="112"/>
      <c r="C31" s="119"/>
      <c r="D31" s="120"/>
      <c r="E31" s="122"/>
      <c r="F31" s="132"/>
      <c r="H31" s="112"/>
      <c r="I31" s="119"/>
      <c r="J31" s="120"/>
      <c r="K31" s="122"/>
      <c r="L31" s="132"/>
      <c r="N31" s="112"/>
      <c r="O31" s="119"/>
      <c r="P31" s="120"/>
      <c r="Q31" s="121"/>
      <c r="R31" s="132"/>
    </row>
    <row r="32" spans="1:18">
      <c r="B32" s="112"/>
      <c r="C32" s="119"/>
      <c r="D32" s="120"/>
      <c r="E32" s="122"/>
      <c r="F32" s="132"/>
      <c r="H32" s="112"/>
      <c r="I32" s="119"/>
      <c r="J32" s="120"/>
      <c r="K32" s="122"/>
      <c r="L32" s="132"/>
      <c r="N32" s="112"/>
      <c r="O32" s="119"/>
      <c r="P32" s="120"/>
      <c r="Q32" s="121"/>
      <c r="R32" s="132"/>
    </row>
    <row r="33" spans="2:18">
      <c r="B33" s="112"/>
      <c r="C33" s="119"/>
      <c r="D33" s="120"/>
      <c r="E33" s="122"/>
      <c r="F33" s="132"/>
      <c r="H33" s="112"/>
      <c r="I33" s="119"/>
      <c r="J33" s="120"/>
      <c r="K33" s="122"/>
      <c r="L33" s="132"/>
      <c r="N33" s="112"/>
      <c r="O33" s="119"/>
      <c r="P33" s="120"/>
      <c r="Q33" s="122"/>
      <c r="R33" s="132"/>
    </row>
    <row r="34" spans="2:18">
      <c r="B34" s="112"/>
      <c r="C34" s="119"/>
      <c r="D34" s="120"/>
      <c r="E34" s="122"/>
      <c r="F34" s="132"/>
      <c r="H34" s="112"/>
      <c r="I34" s="119"/>
      <c r="J34" s="120"/>
      <c r="K34" s="122"/>
      <c r="L34" s="132"/>
      <c r="N34" s="112"/>
      <c r="O34" s="119"/>
      <c r="P34" s="120"/>
      <c r="Q34" s="121"/>
      <c r="R34" s="132"/>
    </row>
    <row r="35" spans="2:18">
      <c r="B35" s="112"/>
      <c r="C35" s="119"/>
      <c r="D35" s="120"/>
      <c r="E35" s="122"/>
      <c r="F35" s="132"/>
      <c r="H35" s="112"/>
      <c r="I35" s="119"/>
      <c r="J35" s="120"/>
      <c r="K35" s="122"/>
      <c r="L35" s="132"/>
      <c r="N35" s="112"/>
      <c r="O35" s="119"/>
      <c r="P35" s="120"/>
      <c r="Q35" s="121"/>
      <c r="R35" s="132"/>
    </row>
    <row r="36" spans="2:18">
      <c r="B36" s="112"/>
      <c r="C36" s="119"/>
      <c r="D36" s="120"/>
      <c r="E36" s="133"/>
      <c r="F36" s="132"/>
      <c r="H36" s="112"/>
      <c r="I36" s="119"/>
      <c r="J36" s="120"/>
      <c r="K36" s="133"/>
      <c r="L36" s="132"/>
      <c r="N36" s="112"/>
      <c r="O36" s="119"/>
      <c r="P36" s="120"/>
      <c r="Q36" s="122"/>
      <c r="R36" s="132"/>
    </row>
    <row r="37" spans="2:18">
      <c r="B37" s="112"/>
      <c r="C37" s="119"/>
      <c r="D37" s="120"/>
      <c r="E37" s="121"/>
      <c r="F37" s="132"/>
      <c r="H37" s="112"/>
      <c r="I37" s="119"/>
      <c r="J37" s="120"/>
      <c r="K37" s="121"/>
      <c r="L37" s="132"/>
      <c r="N37" s="112"/>
      <c r="O37" s="119"/>
      <c r="P37" s="120"/>
      <c r="Q37" s="121"/>
      <c r="R37" s="132"/>
    </row>
    <row r="38" spans="2:18">
      <c r="B38" s="112"/>
      <c r="C38" s="112"/>
      <c r="D38" s="112"/>
      <c r="E38" s="112"/>
      <c r="F38" s="112"/>
      <c r="H38" s="112"/>
      <c r="I38" s="112"/>
      <c r="J38" s="112"/>
      <c r="K38" s="112"/>
      <c r="L38" s="112"/>
      <c r="N38" s="112"/>
      <c r="O38" s="112"/>
      <c r="P38" s="112"/>
      <c r="Q38" s="112"/>
      <c r="R38" s="112"/>
    </row>
    <row r="39" spans="2:18" ht="15.75">
      <c r="B39" s="160"/>
      <c r="C39" s="160"/>
      <c r="D39" s="160"/>
      <c r="E39" s="160"/>
      <c r="F39" s="160"/>
      <c r="G39" s="160"/>
      <c r="H39" s="160"/>
      <c r="I39" s="160"/>
      <c r="J39" s="160"/>
      <c r="K39" s="160"/>
      <c r="L39" s="160"/>
    </row>
    <row r="40" spans="2:18">
      <c r="B40" s="112"/>
      <c r="C40" s="119"/>
      <c r="D40" s="120"/>
      <c r="E40" s="121"/>
      <c r="F40" s="132"/>
    </row>
    <row r="41" spans="2:18">
      <c r="B41" s="157"/>
      <c r="C41" s="157"/>
      <c r="D41" s="157"/>
      <c r="E41" s="157"/>
      <c r="F41" s="129"/>
      <c r="H41" s="161"/>
      <c r="I41" s="161"/>
      <c r="J41" s="161"/>
      <c r="K41" s="161"/>
      <c r="L41" s="129"/>
      <c r="N41" s="162"/>
      <c r="O41" s="161"/>
      <c r="P41" s="161"/>
      <c r="Q41" s="161"/>
      <c r="R41" s="129"/>
    </row>
    <row r="42" spans="2:18">
      <c r="B42" s="131"/>
      <c r="C42" s="112"/>
      <c r="D42" s="112"/>
      <c r="E42" s="112"/>
      <c r="F42" s="129"/>
      <c r="H42" s="131"/>
      <c r="I42" s="112"/>
      <c r="J42" s="112"/>
      <c r="K42" s="112"/>
      <c r="L42" s="129"/>
      <c r="N42" s="131"/>
      <c r="O42" s="112"/>
      <c r="P42" s="112"/>
      <c r="Q42" s="112"/>
      <c r="R42" s="129"/>
    </row>
    <row r="43" spans="2:18">
      <c r="B43" s="112"/>
      <c r="C43" s="119"/>
      <c r="D43" s="120"/>
      <c r="E43" s="117"/>
      <c r="F43" s="132"/>
      <c r="H43" s="112"/>
      <c r="I43" s="134"/>
      <c r="J43" s="120"/>
      <c r="K43" s="117"/>
      <c r="L43" s="132"/>
      <c r="N43" s="112"/>
      <c r="O43" s="119"/>
      <c r="P43" s="120"/>
      <c r="Q43" s="117"/>
      <c r="R43" s="132"/>
    </row>
    <row r="44" spans="2:18">
      <c r="B44" s="112"/>
      <c r="C44" s="119"/>
      <c r="D44" s="120"/>
      <c r="E44" s="121"/>
      <c r="F44" s="132"/>
      <c r="H44" s="112"/>
      <c r="I44" s="134"/>
      <c r="J44" s="120"/>
      <c r="K44" s="121"/>
      <c r="L44" s="132"/>
      <c r="N44" s="112"/>
      <c r="O44" s="119"/>
      <c r="P44" s="120"/>
      <c r="Q44" s="121"/>
      <c r="R44" s="132"/>
    </row>
    <row r="45" spans="2:18">
      <c r="B45" s="112"/>
      <c r="C45" s="112"/>
      <c r="D45" s="120"/>
      <c r="E45" s="121"/>
      <c r="F45" s="132"/>
      <c r="H45" s="112"/>
      <c r="I45" s="112"/>
      <c r="J45" s="120"/>
      <c r="K45" s="121"/>
      <c r="L45" s="132"/>
      <c r="N45" s="112"/>
      <c r="O45" s="112"/>
      <c r="P45" s="120"/>
      <c r="Q45" s="121"/>
      <c r="R45" s="132"/>
    </row>
    <row r="46" spans="2:18">
      <c r="B46" s="112"/>
      <c r="C46" s="119"/>
      <c r="D46" s="120"/>
      <c r="E46" s="122"/>
      <c r="F46" s="132"/>
      <c r="H46" s="112"/>
      <c r="I46" s="119"/>
      <c r="J46" s="120"/>
      <c r="K46" s="135"/>
      <c r="L46" s="132"/>
      <c r="N46" s="112"/>
      <c r="O46" s="119"/>
      <c r="P46" s="120"/>
      <c r="Q46" s="135"/>
      <c r="R46" s="132"/>
    </row>
    <row r="47" spans="2:18">
      <c r="B47" s="112"/>
      <c r="C47" s="119"/>
      <c r="D47" s="120"/>
      <c r="E47" s="136"/>
      <c r="F47" s="132"/>
      <c r="H47" s="112"/>
      <c r="I47" s="119"/>
      <c r="J47" s="120"/>
      <c r="K47" s="121"/>
      <c r="L47" s="132"/>
      <c r="N47" s="112"/>
      <c r="O47" s="119"/>
      <c r="P47" s="120"/>
      <c r="Q47" s="121"/>
      <c r="R47" s="132"/>
    </row>
    <row r="48" spans="2:18">
      <c r="B48" s="112"/>
      <c r="C48" s="112"/>
      <c r="D48" s="120"/>
      <c r="E48" s="121"/>
      <c r="F48" s="132"/>
      <c r="H48" s="112"/>
      <c r="I48" s="119"/>
      <c r="J48" s="120"/>
      <c r="K48" s="121"/>
      <c r="L48" s="132"/>
      <c r="N48" s="112"/>
      <c r="O48" s="119"/>
      <c r="P48" s="120"/>
      <c r="Q48" s="121"/>
      <c r="R48" s="132"/>
    </row>
    <row r="49" spans="2:18">
      <c r="B49" s="112"/>
      <c r="C49" s="119"/>
      <c r="D49" s="120"/>
      <c r="E49" s="122"/>
      <c r="F49" s="132"/>
      <c r="H49" s="112"/>
      <c r="I49" s="119"/>
      <c r="J49" s="120"/>
      <c r="K49" s="122"/>
      <c r="L49" s="132"/>
      <c r="N49" s="112"/>
      <c r="O49" s="119"/>
      <c r="P49" s="120"/>
      <c r="Q49" s="122"/>
      <c r="R49" s="132"/>
    </row>
    <row r="50" spans="2:18">
      <c r="B50" s="112"/>
      <c r="C50" s="119"/>
      <c r="D50" s="120"/>
      <c r="E50" s="121"/>
      <c r="F50" s="132"/>
      <c r="H50" s="112"/>
      <c r="I50" s="119"/>
      <c r="J50" s="120"/>
      <c r="K50" s="121"/>
      <c r="L50" s="132"/>
      <c r="N50" s="112"/>
      <c r="O50" s="119"/>
      <c r="P50" s="120"/>
      <c r="Q50" s="121"/>
      <c r="R50" s="132"/>
    </row>
    <row r="51" spans="2:18">
      <c r="B51" s="112"/>
      <c r="C51" s="119"/>
      <c r="D51" s="120"/>
      <c r="E51" s="121"/>
      <c r="F51" s="132"/>
      <c r="H51" s="112"/>
      <c r="I51" s="119"/>
      <c r="J51" s="120"/>
      <c r="K51" s="121"/>
      <c r="L51" s="132"/>
      <c r="N51" s="112"/>
      <c r="O51" s="119"/>
      <c r="P51" s="120"/>
      <c r="Q51" s="121"/>
      <c r="R51" s="132"/>
    </row>
    <row r="52" spans="2:18">
      <c r="B52" s="112"/>
      <c r="C52" s="119"/>
      <c r="D52" s="120"/>
      <c r="E52" s="122"/>
      <c r="F52" s="132"/>
      <c r="H52" s="112"/>
      <c r="I52" s="119"/>
      <c r="J52" s="120"/>
      <c r="K52" s="122"/>
      <c r="L52" s="132"/>
      <c r="N52" s="112"/>
      <c r="O52" s="119"/>
      <c r="P52" s="120"/>
      <c r="Q52" s="122"/>
      <c r="R52" s="132"/>
    </row>
    <row r="53" spans="2:18">
      <c r="B53" s="112"/>
      <c r="C53" s="119"/>
      <c r="D53" s="120"/>
      <c r="E53" s="122"/>
      <c r="F53" s="132"/>
      <c r="H53" s="112"/>
      <c r="I53" s="119"/>
      <c r="J53" s="120"/>
      <c r="K53" s="121"/>
      <c r="L53" s="132"/>
      <c r="N53" s="112"/>
      <c r="O53" s="119"/>
      <c r="P53" s="120"/>
      <c r="Q53" s="121"/>
      <c r="R53" s="132"/>
    </row>
    <row r="54" spans="2:18">
      <c r="B54" s="112"/>
      <c r="C54" s="112"/>
      <c r="D54" s="112"/>
      <c r="E54" s="112"/>
      <c r="F54" s="112"/>
      <c r="H54" s="112"/>
      <c r="I54" s="119"/>
      <c r="J54" s="120"/>
      <c r="K54" s="121"/>
      <c r="L54" s="132"/>
      <c r="N54" s="112"/>
      <c r="O54" s="119"/>
      <c r="P54" s="120"/>
      <c r="Q54" s="121"/>
      <c r="R54" s="132"/>
    </row>
    <row r="55" spans="2:18">
      <c r="B55" s="112"/>
      <c r="C55" s="112"/>
      <c r="D55" s="112"/>
      <c r="E55" s="112"/>
      <c r="F55" s="112"/>
      <c r="H55" s="112"/>
      <c r="I55" s="112"/>
      <c r="J55" s="112"/>
      <c r="K55" s="112"/>
      <c r="L55" s="112"/>
      <c r="N55" s="112"/>
      <c r="O55" s="112"/>
      <c r="P55" s="112"/>
      <c r="Q55" s="112"/>
      <c r="R55" s="112"/>
    </row>
    <row r="56" spans="2:18">
      <c r="B56" s="112"/>
      <c r="C56" s="119"/>
      <c r="D56" s="120"/>
      <c r="E56" s="121"/>
      <c r="F56" s="132"/>
    </row>
    <row r="57" spans="2:18">
      <c r="B57" s="112"/>
      <c r="C57" s="119"/>
      <c r="D57" s="120"/>
      <c r="E57" s="121"/>
      <c r="F57" s="132"/>
    </row>
    <row r="58" spans="2:18">
      <c r="B58" s="112"/>
      <c r="C58" s="119"/>
      <c r="D58" s="120"/>
      <c r="E58" s="121"/>
      <c r="F58" s="132"/>
    </row>
    <row r="59" spans="2:18">
      <c r="B59" s="163"/>
      <c r="C59" s="163"/>
      <c r="D59" s="163"/>
      <c r="E59" s="163"/>
      <c r="F59" s="129"/>
      <c r="H59" s="163"/>
      <c r="I59" s="163"/>
      <c r="J59" s="163"/>
      <c r="K59" s="163"/>
      <c r="L59" s="129"/>
      <c r="N59" s="163"/>
      <c r="O59" s="163"/>
      <c r="P59" s="163"/>
      <c r="Q59" s="163"/>
      <c r="R59" s="129"/>
    </row>
    <row r="60" spans="2:18">
      <c r="B60" s="131"/>
      <c r="C60" s="112"/>
      <c r="D60" s="112"/>
      <c r="E60" s="112"/>
      <c r="F60" s="129"/>
      <c r="H60" s="131"/>
      <c r="I60" s="112"/>
      <c r="J60" s="112"/>
      <c r="K60" s="112"/>
      <c r="L60" s="129"/>
      <c r="N60" s="131"/>
      <c r="O60" s="112"/>
      <c r="P60" s="112"/>
      <c r="Q60" s="112"/>
      <c r="R60" s="129"/>
    </row>
    <row r="61" spans="2:18">
      <c r="B61" s="112"/>
      <c r="C61" s="119"/>
      <c r="D61" s="120"/>
      <c r="E61" s="117"/>
      <c r="F61" s="132"/>
      <c r="H61" s="112"/>
      <c r="I61" s="119"/>
      <c r="J61" s="120"/>
      <c r="K61" s="117"/>
      <c r="L61" s="132"/>
      <c r="N61" s="112"/>
      <c r="O61" s="119"/>
      <c r="P61" s="120"/>
      <c r="Q61" s="117"/>
      <c r="R61" s="132"/>
    </row>
    <row r="62" spans="2:18">
      <c r="B62" s="112"/>
      <c r="C62" s="119"/>
      <c r="D62" s="120"/>
      <c r="E62" s="121"/>
      <c r="F62" s="132"/>
      <c r="H62" s="112"/>
      <c r="I62" s="119"/>
      <c r="J62" s="120"/>
      <c r="K62" s="121"/>
      <c r="L62" s="132"/>
      <c r="N62" s="112"/>
      <c r="O62" s="119"/>
      <c r="P62" s="120"/>
      <c r="Q62" s="121"/>
      <c r="R62" s="132"/>
    </row>
    <row r="63" spans="2:18">
      <c r="B63" s="112"/>
      <c r="C63" s="112"/>
      <c r="D63" s="120"/>
      <c r="E63" s="121"/>
      <c r="F63" s="132"/>
      <c r="H63" s="112"/>
      <c r="I63" s="112"/>
      <c r="J63" s="120"/>
      <c r="K63" s="121"/>
      <c r="L63" s="132"/>
      <c r="N63" s="112"/>
      <c r="O63" s="112"/>
      <c r="P63" s="120"/>
      <c r="Q63" s="121"/>
      <c r="R63" s="132"/>
    </row>
    <row r="64" spans="2:18">
      <c r="B64" s="112"/>
      <c r="C64" s="119"/>
      <c r="D64" s="120"/>
      <c r="E64" s="135"/>
      <c r="F64" s="132"/>
      <c r="H64" s="112"/>
      <c r="I64" s="119"/>
      <c r="J64" s="120"/>
      <c r="K64" s="135"/>
      <c r="L64" s="132"/>
      <c r="N64" s="112"/>
      <c r="O64" s="119"/>
      <c r="P64" s="120"/>
      <c r="Q64" s="135"/>
      <c r="R64" s="132"/>
    </row>
    <row r="65" spans="2:18">
      <c r="B65" s="112"/>
      <c r="C65" s="119"/>
      <c r="D65" s="120"/>
      <c r="E65" s="121"/>
      <c r="F65" s="132"/>
      <c r="H65" s="112"/>
      <c r="I65" s="119"/>
      <c r="J65" s="120"/>
      <c r="K65" s="121"/>
      <c r="L65" s="132"/>
      <c r="N65" s="112"/>
      <c r="O65" s="119"/>
      <c r="P65" s="120"/>
      <c r="Q65" s="121"/>
      <c r="R65" s="132"/>
    </row>
    <row r="66" spans="2:18">
      <c r="B66" s="112"/>
      <c r="C66" s="119"/>
      <c r="D66" s="120"/>
      <c r="E66" s="121"/>
      <c r="F66" s="132"/>
      <c r="H66" s="112"/>
      <c r="I66" s="119"/>
      <c r="J66" s="120"/>
      <c r="K66" s="121"/>
      <c r="L66" s="132"/>
      <c r="N66" s="112"/>
      <c r="O66" s="119"/>
      <c r="P66" s="120"/>
      <c r="Q66" s="121"/>
      <c r="R66" s="132"/>
    </row>
    <row r="67" spans="2:18">
      <c r="B67" s="112"/>
      <c r="C67" s="119"/>
      <c r="D67" s="120"/>
      <c r="E67" s="121"/>
      <c r="F67" s="132"/>
      <c r="H67" s="112"/>
      <c r="I67" s="119"/>
      <c r="J67" s="120"/>
      <c r="K67" s="121"/>
      <c r="L67" s="132"/>
      <c r="N67" s="112"/>
      <c r="O67" s="119"/>
      <c r="P67" s="120"/>
      <c r="Q67" s="121"/>
      <c r="R67" s="132"/>
    </row>
    <row r="68" spans="2:18">
      <c r="B68" s="112"/>
      <c r="C68" s="119"/>
      <c r="D68" s="120"/>
      <c r="E68" s="121"/>
      <c r="F68" s="132"/>
      <c r="H68" s="112"/>
      <c r="I68" s="119"/>
      <c r="J68" s="120"/>
      <c r="K68" s="121"/>
      <c r="L68" s="132"/>
      <c r="N68" s="112"/>
      <c r="O68" s="119"/>
      <c r="P68" s="120"/>
      <c r="Q68" s="121"/>
      <c r="R68" s="132"/>
    </row>
    <row r="69" spans="2:18">
      <c r="B69" s="112"/>
      <c r="C69" s="119"/>
      <c r="D69" s="120"/>
      <c r="E69" s="121"/>
      <c r="F69" s="132"/>
      <c r="H69" s="112"/>
      <c r="I69" s="119"/>
      <c r="J69" s="120"/>
      <c r="K69" s="121"/>
      <c r="L69" s="132"/>
      <c r="N69" s="112"/>
      <c r="O69" s="119"/>
      <c r="P69" s="120"/>
      <c r="Q69" s="121"/>
      <c r="R69" s="132"/>
    </row>
    <row r="70" spans="2:18">
      <c r="B70" s="112"/>
      <c r="C70" s="119"/>
      <c r="D70" s="120"/>
      <c r="E70" s="121"/>
      <c r="F70" s="132"/>
      <c r="H70" s="112"/>
      <c r="I70" s="119"/>
      <c r="J70" s="120"/>
      <c r="K70" s="121"/>
      <c r="L70" s="132"/>
      <c r="N70" s="112"/>
      <c r="O70" s="119"/>
      <c r="P70" s="120"/>
      <c r="Q70" s="121"/>
      <c r="R70" s="132"/>
    </row>
    <row r="71" spans="2:18">
      <c r="B71" s="112"/>
      <c r="C71" s="119"/>
      <c r="D71" s="120"/>
      <c r="E71" s="121"/>
      <c r="F71" s="132"/>
      <c r="H71" s="112"/>
      <c r="I71" s="119"/>
      <c r="J71" s="120"/>
      <c r="K71" s="121"/>
      <c r="L71" s="132"/>
      <c r="N71" s="112"/>
      <c r="O71" s="119"/>
      <c r="P71" s="120"/>
      <c r="Q71" s="121"/>
      <c r="R71" s="132"/>
    </row>
    <row r="72" spans="2:18">
      <c r="B72" s="112"/>
      <c r="C72" s="119"/>
      <c r="D72" s="120"/>
      <c r="E72" s="121"/>
      <c r="F72" s="132"/>
      <c r="H72" s="112"/>
      <c r="I72" s="119"/>
      <c r="J72" s="120"/>
      <c r="K72" s="121"/>
      <c r="L72" s="132"/>
      <c r="N72" s="112"/>
      <c r="O72" s="119"/>
      <c r="P72" s="120"/>
      <c r="Q72" s="121"/>
      <c r="R72" s="132"/>
    </row>
    <row r="73" spans="2:18">
      <c r="B73" s="112"/>
      <c r="C73" s="112"/>
      <c r="D73" s="112"/>
      <c r="E73" s="112"/>
      <c r="F73" s="112"/>
      <c r="H73" s="112"/>
      <c r="I73" s="112"/>
      <c r="J73" s="112"/>
      <c r="K73" s="112"/>
      <c r="L73" s="112"/>
      <c r="N73" s="112"/>
      <c r="O73" s="112"/>
      <c r="P73" s="112"/>
      <c r="Q73" s="112"/>
      <c r="R73" s="112"/>
    </row>
    <row r="74" spans="2:18">
      <c r="B74" s="112"/>
      <c r="C74" s="119"/>
      <c r="D74" s="120"/>
      <c r="E74" s="121"/>
      <c r="F74" s="132"/>
    </row>
    <row r="75" spans="2:18">
      <c r="B75" s="112"/>
      <c r="C75" s="119"/>
      <c r="D75" s="120"/>
      <c r="E75" s="121"/>
      <c r="F75" s="132"/>
    </row>
    <row r="76" spans="2:18">
      <c r="B76" s="112"/>
      <c r="C76" s="119"/>
      <c r="D76" s="120"/>
      <c r="E76" s="121"/>
      <c r="F76" s="132"/>
    </row>
    <row r="77" spans="2:18">
      <c r="B77" s="112"/>
      <c r="C77" s="119"/>
      <c r="D77" s="120"/>
      <c r="E77" s="121"/>
      <c r="F77" s="132"/>
    </row>
    <row r="78" spans="2:18">
      <c r="B78" s="112"/>
      <c r="C78" s="119"/>
      <c r="D78" s="120"/>
      <c r="E78" s="121"/>
      <c r="F78" s="132"/>
    </row>
    <row r="79" spans="2:18">
      <c r="B79" s="112"/>
      <c r="C79" s="119"/>
      <c r="D79" s="120"/>
      <c r="E79" s="121"/>
      <c r="F79" s="132"/>
    </row>
    <row r="80" spans="2:18">
      <c r="B80" s="112"/>
      <c r="C80" s="119"/>
      <c r="D80" s="120"/>
      <c r="E80" s="121"/>
      <c r="F80" s="132"/>
    </row>
    <row r="81" spans="2:6">
      <c r="B81" s="112"/>
      <c r="C81" s="119"/>
      <c r="D81" s="120"/>
      <c r="E81" s="121"/>
      <c r="F81" s="132"/>
    </row>
    <row r="82" spans="2:6">
      <c r="B82" s="112"/>
      <c r="C82" s="112"/>
      <c r="D82" s="112"/>
      <c r="E82" s="112"/>
      <c r="F82" s="112"/>
    </row>
  </sheetData>
  <mergeCells count="15">
    <mergeCell ref="B59:E59"/>
    <mergeCell ref="H59:K59"/>
    <mergeCell ref="N59:Q59"/>
    <mergeCell ref="B3:F3"/>
    <mergeCell ref="C7:D7"/>
    <mergeCell ref="B13:E13"/>
    <mergeCell ref="B24:E24"/>
    <mergeCell ref="H24:L24"/>
    <mergeCell ref="B25:E25"/>
    <mergeCell ref="H25:K25"/>
    <mergeCell ref="N25:Q25"/>
    <mergeCell ref="B39:L39"/>
    <mergeCell ref="B41:E41"/>
    <mergeCell ref="H41:K41"/>
    <mergeCell ref="N41:Q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heetViews>
  <sheetFormatPr baseColWidth="10" defaultRowHeight="15"/>
  <cols>
    <col min="1" max="1" width="11.42578125" style="56"/>
    <col min="2" max="2" width="18" style="56" customWidth="1"/>
    <col min="3" max="3" width="24" style="56" customWidth="1"/>
    <col min="4" max="5" width="16.42578125" style="56" customWidth="1"/>
    <col min="6" max="16384" width="11.42578125" style="56"/>
  </cols>
  <sheetData>
    <row r="1" spans="2:6" ht="15.75">
      <c r="B1" s="137"/>
    </row>
    <row r="2" spans="2:6" ht="33" customHeight="1">
      <c r="B2" s="172" t="str">
        <f>+'[1]EVALUACION INDICES'!B2</f>
        <v>INVITACIÓN ABIERTA No 013 DE 2022</v>
      </c>
      <c r="C2" s="172"/>
    </row>
    <row r="3" spans="2:6" ht="138" customHeight="1">
      <c r="B3" s="157" t="str">
        <f>+'[1]EVALUACION INDICES'!B3</f>
        <v>SUMINISTRO DE ENVASE DE VIDRIO PARA EL PRODUCTO NÉCTAR EN PRESENTACIÓN 375 ML DE LA EMPRESA DE LICORES DE CUNDINAMARCA.</v>
      </c>
      <c r="C3" s="157"/>
    </row>
    <row r="4" spans="2:6" ht="15.75" thickBot="1">
      <c r="B4" s="138" t="s">
        <v>92</v>
      </c>
      <c r="C4" s="139"/>
    </row>
    <row r="5" spans="2:6" ht="16.5" thickTop="1" thickBot="1">
      <c r="B5" s="173" t="s">
        <v>113</v>
      </c>
      <c r="C5" s="174"/>
      <c r="D5" s="140" t="s">
        <v>114</v>
      </c>
      <c r="E5" s="141"/>
    </row>
    <row r="6" spans="2:6" ht="37.5" thickTop="1" thickBot="1">
      <c r="B6" s="174"/>
      <c r="C6" s="175"/>
      <c r="D6" s="142" t="str">
        <f>+[1]DOCUMENTOS!C6</f>
        <v>ZONA DE PROYECTOS IMPORTACIONES SAS</v>
      </c>
      <c r="E6" s="130"/>
      <c r="F6" s="97"/>
    </row>
    <row r="7" spans="2:6" ht="16.5" thickTop="1">
      <c r="B7" s="143" t="s">
        <v>95</v>
      </c>
      <c r="C7" s="144" t="s">
        <v>97</v>
      </c>
      <c r="D7" s="145">
        <f>+'[1]EVALUACION INDICES'!E15</f>
        <v>1.5265572511808227</v>
      </c>
      <c r="E7" s="146"/>
    </row>
    <row r="8" spans="2:6" ht="24">
      <c r="B8" s="147" t="s">
        <v>98</v>
      </c>
      <c r="C8" s="148" t="str">
        <f>+'[1]EVALUACION INDICES'!D9</f>
        <v>&lt;= 70 %</v>
      </c>
      <c r="D8" s="149">
        <f>+'[1]EVALUACION INDICES'!E19</f>
        <v>0.63501538098549859</v>
      </c>
      <c r="E8" s="146"/>
    </row>
    <row r="9" spans="2:6" ht="15.75">
      <c r="B9" s="147" t="s">
        <v>101</v>
      </c>
      <c r="C9" s="103" t="str">
        <f>+'[1]EVALUACION INDICES'!D10</f>
        <v>&gt; = 1.5</v>
      </c>
      <c r="D9" s="150">
        <f>+'[1]EVALUACION INDICES'!E22</f>
        <v>9.2358784580294842</v>
      </c>
      <c r="E9" s="146"/>
    </row>
    <row r="10" spans="2:6" ht="15.75" thickBot="1">
      <c r="D10" s="151" t="s">
        <v>4</v>
      </c>
    </row>
  </sheetData>
  <mergeCells count="3">
    <mergeCell ref="B2:C2"/>
    <mergeCell ref="B3:C3"/>
    <mergeCell ref="B5: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4" sqref="D4"/>
    </sheetView>
  </sheetViews>
  <sheetFormatPr baseColWidth="10" defaultRowHeight="15"/>
  <cols>
    <col min="3" max="3" width="90.85546875" customWidth="1"/>
    <col min="4" max="4" width="38.7109375" customWidth="1"/>
  </cols>
  <sheetData>
    <row r="1" spans="1:5" ht="15.75" thickBot="1"/>
    <row r="2" spans="1:5" ht="15.75" thickBot="1">
      <c r="C2" s="176" t="s">
        <v>58</v>
      </c>
      <c r="D2" s="177"/>
    </row>
    <row r="3" spans="1:5" ht="15.75" thickBot="1">
      <c r="C3" s="40"/>
      <c r="D3" s="41"/>
    </row>
    <row r="4" spans="1:5" ht="15.75" thickBot="1">
      <c r="C4" s="42" t="s">
        <v>59</v>
      </c>
      <c r="D4" s="43" t="s">
        <v>63</v>
      </c>
      <c r="E4" s="178"/>
    </row>
    <row r="5" spans="1:5" ht="372" customHeight="1">
      <c r="A5" s="179"/>
      <c r="B5" s="179"/>
      <c r="C5" s="180" t="s">
        <v>60</v>
      </c>
      <c r="D5" s="182" t="s">
        <v>61</v>
      </c>
      <c r="E5" s="178"/>
    </row>
    <row r="6" spans="1:5" ht="15.75" thickBot="1">
      <c r="A6" s="179"/>
      <c r="B6" s="179"/>
      <c r="C6" s="181"/>
      <c r="D6" s="183"/>
      <c r="E6" s="178"/>
    </row>
    <row r="7" spans="1:5" ht="15.75" thickBot="1">
      <c r="C7" s="44" t="s">
        <v>62</v>
      </c>
      <c r="D7" s="45" t="s">
        <v>4</v>
      </c>
    </row>
  </sheetData>
  <mergeCells count="6">
    <mergeCell ref="C2:D2"/>
    <mergeCell ref="E4:E6"/>
    <mergeCell ref="A5:A6"/>
    <mergeCell ref="B5:B6"/>
    <mergeCell ref="C5:C6"/>
    <mergeCell ref="D5:D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P10"/>
  <sheetViews>
    <sheetView topLeftCell="C19" workbookViewId="0">
      <selection activeCell="L14" sqref="L14"/>
    </sheetView>
  </sheetViews>
  <sheetFormatPr baseColWidth="10" defaultRowHeight="15"/>
  <cols>
    <col min="12" max="12" width="21" customWidth="1"/>
  </cols>
  <sheetData>
    <row r="3" spans="11:16" ht="15.75" thickBot="1"/>
    <row r="4" spans="11:16" ht="24" thickBot="1">
      <c r="K4" s="184" t="s">
        <v>64</v>
      </c>
      <c r="L4" s="185"/>
      <c r="M4" s="185"/>
      <c r="N4" s="185"/>
      <c r="O4" s="185"/>
      <c r="P4" s="186"/>
    </row>
    <row r="6" spans="11:16" ht="15.75" thickBot="1"/>
    <row r="7" spans="11:16" ht="30">
      <c r="K7" s="52" t="s">
        <v>66</v>
      </c>
      <c r="L7" s="53" t="s">
        <v>67</v>
      </c>
      <c r="M7" s="187" t="s">
        <v>75</v>
      </c>
      <c r="N7" s="187"/>
      <c r="O7" s="187"/>
      <c r="P7" s="188"/>
    </row>
    <row r="8" spans="11:16" ht="123" customHeight="1" thickBot="1">
      <c r="K8" s="54">
        <v>145021</v>
      </c>
      <c r="L8" s="55" t="s">
        <v>71</v>
      </c>
      <c r="M8" s="189" t="s">
        <v>76</v>
      </c>
      <c r="N8" s="189"/>
      <c r="O8" s="189"/>
      <c r="P8" s="190"/>
    </row>
    <row r="9" spans="11:16" ht="15.75" thickBot="1"/>
    <row r="10" spans="11:16" ht="27" thickBot="1">
      <c r="M10" s="191" t="s">
        <v>4</v>
      </c>
      <c r="N10" s="192"/>
      <c r="O10" s="192"/>
      <c r="P10" s="193"/>
    </row>
  </sheetData>
  <mergeCells count="4">
    <mergeCell ref="K4:P4"/>
    <mergeCell ref="M7:P7"/>
    <mergeCell ref="M8:P8"/>
    <mergeCell ref="M10:P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G12"/>
  <sheetViews>
    <sheetView topLeftCell="A4" workbookViewId="0">
      <selection activeCell="F30" sqref="F30"/>
    </sheetView>
  </sheetViews>
  <sheetFormatPr baseColWidth="10" defaultRowHeight="15"/>
  <cols>
    <col min="2" max="2" width="15" customWidth="1"/>
    <col min="3" max="3" width="15.5703125" customWidth="1"/>
    <col min="4" max="4" width="18.7109375" customWidth="1"/>
    <col min="5" max="5" width="14" customWidth="1"/>
    <col min="6" max="6" width="15.140625" customWidth="1"/>
    <col min="7" max="7" width="18.5703125" customWidth="1"/>
  </cols>
  <sheetData>
    <row r="4" spans="2:7" ht="23.25">
      <c r="B4" s="194" t="s">
        <v>64</v>
      </c>
      <c r="C4" s="194"/>
      <c r="D4" s="194"/>
      <c r="E4" s="194"/>
      <c r="F4" s="194"/>
      <c r="G4" s="194"/>
    </row>
    <row r="6" spans="2:7" ht="15.75" thickBot="1"/>
    <row r="7" spans="2:7" ht="30.75" thickBot="1">
      <c r="B7" s="46" t="s">
        <v>65</v>
      </c>
      <c r="C7" s="47" t="s">
        <v>66</v>
      </c>
      <c r="D7" s="47" t="s">
        <v>67</v>
      </c>
      <c r="E7" s="47" t="s">
        <v>68</v>
      </c>
      <c r="F7" s="47" t="s">
        <v>69</v>
      </c>
      <c r="G7" s="47" t="s">
        <v>70</v>
      </c>
    </row>
    <row r="8" spans="2:7" ht="43.5" thickBot="1">
      <c r="B8" s="48">
        <v>10</v>
      </c>
      <c r="C8" s="49">
        <v>145021</v>
      </c>
      <c r="D8" s="49" t="s">
        <v>71</v>
      </c>
      <c r="E8" s="49" t="s">
        <v>72</v>
      </c>
      <c r="F8" s="50">
        <v>1854</v>
      </c>
      <c r="G8" s="50">
        <v>1853</v>
      </c>
    </row>
    <row r="9" spans="2:7" ht="15.75" thickBot="1">
      <c r="B9" s="195" t="s">
        <v>73</v>
      </c>
      <c r="C9" s="196"/>
      <c r="D9" s="196"/>
      <c r="E9" s="197"/>
      <c r="F9" s="51">
        <f>F8*19%</f>
        <v>352.26</v>
      </c>
      <c r="G9" s="51">
        <f>G8*19%</f>
        <v>352.07</v>
      </c>
    </row>
    <row r="10" spans="2:7" ht="15.75" thickBot="1">
      <c r="B10" s="195" t="s">
        <v>74</v>
      </c>
      <c r="C10" s="196"/>
      <c r="D10" s="196"/>
      <c r="E10" s="197"/>
      <c r="F10" s="51">
        <f>SUM(F8:F9)</f>
        <v>2206.2600000000002</v>
      </c>
      <c r="G10" s="51">
        <f>SUM(G8:G9)</f>
        <v>2205.0700000000002</v>
      </c>
    </row>
    <row r="11" spans="2:7" ht="15.75" thickBot="1"/>
    <row r="12" spans="2:7" ht="15.75" thickBot="1">
      <c r="F12" s="198" t="s">
        <v>4</v>
      </c>
      <c r="G12" s="199"/>
    </row>
  </sheetData>
  <mergeCells count="4">
    <mergeCell ref="B4:G4"/>
    <mergeCell ref="B9:E9"/>
    <mergeCell ref="B10:E10"/>
    <mergeCell ref="F12:G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workbookViewId="0">
      <selection activeCell="D14" sqref="D14"/>
    </sheetView>
  </sheetViews>
  <sheetFormatPr baseColWidth="10" defaultRowHeight="15"/>
  <cols>
    <col min="1" max="1" width="27.42578125" customWidth="1"/>
    <col min="2" max="2" width="12.28515625" customWidth="1"/>
    <col min="3" max="3" width="31" customWidth="1"/>
  </cols>
  <sheetData>
    <row r="1" spans="1:3">
      <c r="A1" s="2"/>
      <c r="B1" s="2"/>
      <c r="C1" s="2"/>
    </row>
    <row r="2" spans="1:3" ht="23.25">
      <c r="A2" s="204" t="s">
        <v>57</v>
      </c>
      <c r="B2" s="204"/>
      <c r="C2" s="204"/>
    </row>
    <row r="3" spans="1:3" ht="46.5" customHeight="1">
      <c r="A3" s="205" t="s">
        <v>10</v>
      </c>
      <c r="B3" s="206"/>
      <c r="C3" s="35" t="s">
        <v>41</v>
      </c>
    </row>
    <row r="4" spans="1:3">
      <c r="A4" s="205" t="s">
        <v>0</v>
      </c>
      <c r="B4" s="206"/>
      <c r="C4" s="39" t="s">
        <v>56</v>
      </c>
    </row>
    <row r="5" spans="1:3">
      <c r="A5" s="205" t="s">
        <v>30</v>
      </c>
      <c r="B5" s="206"/>
      <c r="C5" s="20" t="s">
        <v>4</v>
      </c>
    </row>
    <row r="6" spans="1:3">
      <c r="A6" s="205" t="s">
        <v>11</v>
      </c>
      <c r="B6" s="206"/>
      <c r="C6" s="20" t="s">
        <v>4</v>
      </c>
    </row>
    <row r="7" spans="1:3">
      <c r="A7" s="207" t="s">
        <v>12</v>
      </c>
      <c r="B7" s="208"/>
      <c r="C7" s="18" t="s">
        <v>4</v>
      </c>
    </row>
    <row r="8" spans="1:3">
      <c r="A8" s="202" t="s">
        <v>13</v>
      </c>
      <c r="B8" s="203"/>
      <c r="C8" s="19" t="s">
        <v>4</v>
      </c>
    </row>
    <row r="9" spans="1:3" ht="20.25" customHeight="1">
      <c r="A9" s="202" t="s">
        <v>7</v>
      </c>
      <c r="B9" s="203"/>
      <c r="C9" s="39" t="s">
        <v>56</v>
      </c>
    </row>
    <row r="10" spans="1:3">
      <c r="B10" s="15"/>
      <c r="C10" s="15"/>
    </row>
    <row r="11" spans="1:3">
      <c r="A11" s="23" t="s">
        <v>31</v>
      </c>
      <c r="B11" s="23"/>
    </row>
    <row r="12" spans="1:3">
      <c r="A12" s="200" t="s">
        <v>36</v>
      </c>
      <c r="B12" s="201"/>
    </row>
    <row r="13" spans="1:3">
      <c r="A13" s="25"/>
      <c r="B13" s="24"/>
    </row>
    <row r="14" spans="1:3">
      <c r="A14" s="25"/>
      <c r="B14" s="24"/>
    </row>
    <row r="15" spans="1:3">
      <c r="A15" s="26" t="s">
        <v>32</v>
      </c>
      <c r="B15" s="21"/>
    </row>
    <row r="16" spans="1:3">
      <c r="A16" s="22" t="s">
        <v>33</v>
      </c>
      <c r="B16" s="21"/>
    </row>
    <row r="19" spans="1:2">
      <c r="A19" s="27" t="s">
        <v>34</v>
      </c>
      <c r="B19" s="28"/>
    </row>
    <row r="20" spans="1:2">
      <c r="A20" s="28" t="s">
        <v>35</v>
      </c>
      <c r="B20" s="28"/>
    </row>
  </sheetData>
  <mergeCells count="9">
    <mergeCell ref="A12:B12"/>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DOCUMENTOS FINANCIEROS</vt:lpstr>
      <vt:lpstr>EVALUACION INDICES</vt:lpstr>
      <vt:lpstr>INDICADORES </vt:lpstr>
      <vt:lpstr>EVALUACION EXPERIENCIA</vt:lpstr>
      <vt:lpstr>EVALUACION TÉCNICA</vt:lpstr>
      <vt:lpstr>EVALUACION ECONOMICA</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2022-03-15T20:16:25Z</cp:lastPrinted>
  <dcterms:created xsi:type="dcterms:W3CDTF">2017-05-22T13:32:10Z</dcterms:created>
  <dcterms:modified xsi:type="dcterms:W3CDTF">2022-04-21T21:58:40Z</dcterms:modified>
</cp:coreProperties>
</file>