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2\INVITACIONES\ABIERTAS\INVI 014 DE 2022 - FESTIVAL VALLENATO\"/>
    </mc:Choice>
  </mc:AlternateContent>
  <xr:revisionPtr revIDLastSave="0" documentId="13_ncr:1_{95EAAD72-B3A1-422A-B0ED-2DEF12259D32}" xr6:coauthVersionLast="47" xr6:coauthVersionMax="47" xr10:uidLastSave="{00000000-0000-0000-0000-000000000000}"/>
  <bookViews>
    <workbookView xWindow="-120" yWindow="-120" windowWidth="29040" windowHeight="15840" firstSheet="2" activeTab="4" xr2:uid="{00000000-000D-0000-FFFF-FFFF00000000}"/>
  </bookViews>
  <sheets>
    <sheet name="EVALUACION JURIDICA" sheetId="1" r:id="rId1"/>
    <sheet name="EVLUACION ECONOMICA" sheetId="16" r:id="rId2"/>
    <sheet name="EVALUACION TECNICA" sheetId="21" r:id="rId3"/>
    <sheet name="EVALUACION DE EXPERIENCIA" sheetId="22" r:id="rId4"/>
    <sheet name="DOCUMENTOS" sheetId="23" r:id="rId5"/>
    <sheet name="EVALUACION INDICES" sheetId="24" r:id="rId6"/>
    <sheet name="INDICADORES" sheetId="25" r:id="rId7"/>
    <sheet name="RESULTADO"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25" l="1"/>
  <c r="B3" i="25"/>
  <c r="D6" i="25"/>
  <c r="D7" i="25"/>
  <c r="C8" i="25"/>
  <c r="D8" i="25"/>
  <c r="C9" i="25"/>
  <c r="D9" i="25"/>
  <c r="B2" i="24"/>
  <c r="B3" i="24"/>
  <c r="B14" i="24"/>
  <c r="E16" i="24"/>
  <c r="E19" i="24"/>
  <c r="E21" i="24"/>
  <c r="I17" i="22" l="1"/>
  <c r="I15" i="22"/>
  <c r="I18" i="22" s="1"/>
  <c r="C15" i="16" l="1"/>
</calcChain>
</file>

<file path=xl/sharedStrings.xml><?xml version="1.0" encoding="utf-8"?>
<sst xmlns="http://schemas.openxmlformats.org/spreadsheetml/2006/main" count="215" uniqueCount="155">
  <si>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</si>
  <si>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</si>
  <si>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</si>
  <si>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</si>
  <si>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</si>
  <si>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</si>
  <si>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</si>
  <si>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</si>
  <si>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</si>
  <si>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</si>
  <si>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</si>
  <si>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</si>
  <si>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</si>
  <si>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</si>
  <si>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EVLAUACION FINACIERA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</si>
  <si>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</si>
  <si>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</si>
  <si>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</si>
  <si>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</si>
  <si>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</si>
  <si>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</si>
  <si>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 xml:space="preserve">CERTIFICACIÓN EXPEDIDA POR LA CONTRALORÍA GENERAL DE LA REPÚBLICA. </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</si>
  <si>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</si>
  <si>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</si>
  <si>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</si>
  <si>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</si>
  <si>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</si>
  <si>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</si>
  <si>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</si>
  <si>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</si>
  <si>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</si>
  <si>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</si>
  <si>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Donde:</t>
  </si>
  <si>
    <t>P = Puntaje para la propuesta en evaluación</t>
  </si>
  <si>
    <t>VP = Valor de la propuesta en evaluación</t>
  </si>
  <si>
    <t>PM = Valor de la propuesta más económica.</t>
  </si>
  <si>
    <t>DESCRPCIÓN</t>
  </si>
  <si>
    <t>VALOR OFERTA</t>
  </si>
  <si>
    <t>TOTAL</t>
  </si>
  <si>
    <t>Vo.Bo. SANDRA MILENA CUBILLOS GONZALEZ</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</si>
  <si>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</si>
  <si>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 xml:space="preserve">4.2 CRITERIO DE CALIFICACIÓN </t>
  </si>
  <si>
    <t>Vo. Bo RUTH MARINA NOVOA HERRERA</t>
  </si>
  <si>
    <t>Subgerente Financiero</t>
  </si>
  <si>
    <t>Jefe  Oficina  Asesora de Juridica y Contratacion</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</si>
  <si>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</si>
  <si>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</si>
  <si>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</si>
  <si>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P = 1000 x (PM/VP)</t>
  </si>
  <si>
    <t>FOLIO 13-14</t>
  </si>
  <si>
    <t>NO APORTA</t>
  </si>
  <si>
    <t>8. Nombre, firma y cargo de quien expide la certificación.</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</si>
  <si>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</si>
  <si>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</si>
  <si>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</si>
  <si>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</si>
  <si>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</si>
  <si>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</si>
  <si>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</si>
  <si>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ITEM</t>
  </si>
  <si>
    <t>CUMPLE
SELECCIONADO</t>
  </si>
  <si>
    <t>INVITACION ABIERTA No. 014 DE 2022</t>
  </si>
  <si>
    <t>FUNDACION FESTIVAL DE LA LEYENDA VVALENATA O DE LAS INICIALES LA FUNDACION FLV</t>
  </si>
  <si>
    <t>FOLIO 1-2</t>
  </si>
  <si>
    <t>FOLIO 7-10</t>
  </si>
  <si>
    <t>FOLIO 15</t>
  </si>
  <si>
    <t>FOLIO 11 y 16</t>
  </si>
  <si>
    <t>FOLIO 12 y 17</t>
  </si>
  <si>
    <t>FOLIO 18</t>
  </si>
  <si>
    <t>FOLIO 3-7</t>
  </si>
  <si>
    <t>Vo. Bo MAURICIO JAVIER CEDEÑO GUTIERREZ</t>
  </si>
  <si>
    <t>Subgerente Comercial</t>
  </si>
  <si>
    <t>ELEMENTO</t>
  </si>
  <si>
    <t>DESCRIPCION</t>
  </si>
  <si>
    <t>VALOR</t>
  </si>
  <si>
    <t>SERVICIO DE AGENCIA</t>
  </si>
  <si>
    <t>. Presencia de Marca en la portada de cierre de la Revista Institucional (5.000 ejemplares)</t>
  </si>
  <si>
    <t>2.Presencia de la marca en los 20.000 ejemplares de programas de mano.</t>
  </si>
  <si>
    <t>3. Presencia en la Página Web Festivalvallenato.com.  atreves de un Banner desde la firma del contrato     de patrocinio hasta mayo 31 de 2022.</t>
  </si>
  <si>
    <t>4. Presencia de la marca en la Ceremonia de inauguración del 55º Festival de la Leyenda Vallenata.</t>
  </si>
  <si>
    <t xml:space="preserve">   (10) menciones en tarima como patrocinador Oficial. Y (5) emisiones del Logo en Pantalla.</t>
  </si>
  <si>
    <t>5. Presencia de la marca en el acto de Premiación de los ganadores del 55ºFestival de la Leyenda    Vallenata, en ceremonia que será organizada por la Fundación Festival de la leyenda Vallenata</t>
  </si>
  <si>
    <t>(10) menciones en tarima como Patrocinador Oficial, (5) emisiones del logo  en pantalla .</t>
  </si>
  <si>
    <t xml:space="preserve"> ESPACIOS PUBLICITARIOS</t>
  </si>
  <si>
    <t>1.Parque de a leyenda Vallenata Consuelo Araujo Noguera,</t>
  </si>
  <si>
    <t>2. Plaza Alfonso López</t>
  </si>
  <si>
    <t>3. Coliseo de Ferias Ganaderas Pedro Castro Monsalvo.</t>
  </si>
  <si>
    <t>PRESENCIA DE MARCA EN MULTILOGO</t>
  </si>
  <si>
    <t>1. (50) menciones en tarima como Patrocinador Oficial del 55º Festival de a Leyenda Vallenata durante los días del festival en los diferentes escenarios donde se realizan el acto de Inauguración, Concursos, Finales, Conciertos y Acto de Premiación.</t>
  </si>
  <si>
    <t>2. Su marca se proyectará en las pantallas instaladas en el el Coliseo Cacique Upar del Parque de la Leyenda Vallenata Consuelo Araujo Noriega. Durante los días del 55º Festival de la leyenda</t>
  </si>
  <si>
    <t xml:space="preserve">         Vallenata 50 emisiones diarias.</t>
  </si>
  <si>
    <t>3. Área de parqueo especialmente reservada para (4) vehículos en el parque de la Leyenda Vallenata Consuelo Araujo noguera.</t>
  </si>
  <si>
    <t>4. Asignación de (2) Palcos de Patrocinadores con capacidad para (10) personas cada uno discriminado así : 28 y 29 de abril palco A35 Y A36. Zona Colacho Mendoza.</t>
  </si>
  <si>
    <t>30 de abril Palco A34 Y A35 Zona Alejo Duran.</t>
  </si>
  <si>
    <t>.</t>
  </si>
  <si>
    <t>SUBTOTAL</t>
  </si>
  <si>
    <t>IVA</t>
  </si>
  <si>
    <t>MAURICIO JAVIER CEDEÑO GUTIERREZ</t>
  </si>
  <si>
    <t>EVALUACION TECNICA Y ECONOMICA  INVITACIÓN ABIERTA No. 014 DE 2022</t>
  </si>
  <si>
    <t>FOLIO</t>
  </si>
  <si>
    <t>7. Valor del contrato (incluyendo adiciones en valor).</t>
  </si>
  <si>
    <t>NO APLICA</t>
  </si>
  <si>
    <t xml:space="preserve">EXCELENTE </t>
  </si>
  <si>
    <t>EXCELENTE</t>
  </si>
  <si>
    <t>BUENO</t>
  </si>
  <si>
    <t>INVITACION ABIERTA No. 014 de 2022</t>
  </si>
  <si>
    <r>
      <rPr>
        <b/>
        <sz val="11"/>
        <color theme="1"/>
        <rFont val="Calibri"/>
        <family val="2"/>
        <scheme val="minor"/>
      </rPr>
      <t>3.3. EXPERIENCIA REQUERIDA (formulario No. 06)</t>
    </r>
    <r>
      <rPr>
        <sz val="11"/>
        <color theme="1"/>
        <rFont val="Calibri"/>
        <family val="2"/>
        <scheme val="minor"/>
      </rPr>
      <t xml:space="preserve">
Los OFERENTES deberán acreditar experiencia específica en mínimo tres (3) contratos en la organización de eventos masivos, Las mismas en cuantía deben sumar de forma conjunta igual o superior al presupuesto oficial para la presente Invitación. Los cuales deben estar ejecutados a satisfacción.</t>
    </r>
  </si>
  <si>
    <t>BANCO BILBAO VIZCAYA ARGENTARIA COLOMBIA SA</t>
  </si>
  <si>
    <t>PROGRAMAS DE RESPONSABILIDAD COORPORATIVA</t>
  </si>
  <si>
    <r>
      <rPr>
        <b/>
        <sz val="8"/>
        <rFont val="Arial"/>
        <family val="2"/>
      </rPr>
      <t>Constanza Garcia Nieto</t>
    </r>
    <r>
      <rPr>
        <sz val="8"/>
        <rFont val="Arial"/>
        <family val="2"/>
      </rPr>
      <t xml:space="preserve">
Directaroa de comunicación e imagen y negocio respoonsable</t>
    </r>
  </si>
  <si>
    <t>EMPRESA DE LICORES DE CUNDINAMARCA</t>
  </si>
  <si>
    <t>Publicidad de los productos de la Empresa de Licores de Cundinamarca, como patrocinador Exclusivo Del Festival de La leyenda Vallenata.</t>
  </si>
  <si>
    <t>14/10/2021 - 17/10/2021</t>
  </si>
  <si>
    <r>
      <rPr>
        <b/>
        <sz val="8"/>
        <rFont val="Arial"/>
        <family val="2"/>
      </rPr>
      <t>Sandra Milena Cubillos Gonzalez</t>
    </r>
    <r>
      <rPr>
        <sz val="8"/>
        <rFont val="Arial"/>
        <family val="2"/>
      </rPr>
      <t xml:space="preserve">
Jefe oficina asesora de juridica y contratacion</t>
    </r>
  </si>
  <si>
    <t>BAVARIA SA</t>
  </si>
  <si>
    <t>CT-2018-148</t>
  </si>
  <si>
    <r>
      <rPr>
        <b/>
        <sz val="8"/>
        <rFont val="Arial"/>
        <family val="2"/>
      </rPr>
      <t>Rodolfo Molina</t>
    </r>
    <r>
      <rPr>
        <sz val="8"/>
        <rFont val="Arial"/>
        <family val="2"/>
      </rPr>
      <t xml:space="preserve">
Presidente ejecutivo</t>
    </r>
  </si>
  <si>
    <t xml:space="preserve">7. Declaración de renta del año 2020.        </t>
  </si>
  <si>
    <t>6. Certificado de Antecedentes Disciplinarios vigente del contador y del revisor fiscal, expedido por la junta central de contadores con vigencia no superior a tres meses.</t>
  </si>
  <si>
    <t>5. Dictamen del revisor fiscal sobre los estados financieros.</t>
  </si>
  <si>
    <t>4. Notas a los estados financieros.</t>
  </si>
  <si>
    <t>3. Certificación de los estados financieros, por el contador público y el representante legal en los términos de la Ley 222 de 1995.</t>
  </si>
  <si>
    <t xml:space="preserve">CUMPLE </t>
  </si>
  <si>
    <t>2. Estados de Resultados.</t>
  </si>
  <si>
    <t>1. Balance General.</t>
  </si>
  <si>
    <t xml:space="preserve"> DOCUMENTOS SOLICITADOS </t>
  </si>
  <si>
    <t>800019842-0</t>
  </si>
  <si>
    <t>NIT</t>
  </si>
  <si>
    <t xml:space="preserve">FUNDACION FESTIVAL DE LA LEYENDA VALLENATA </t>
  </si>
  <si>
    <t>DOCUMENTO</t>
  </si>
  <si>
    <t>EVALUACION DOCUMENTOS</t>
  </si>
  <si>
    <t xml:space="preserve">PUBLICIDAD DE LOS PRODUCTOS DE LA EMPRESA DE LICORES DE CUNDINAMARCA, COMO PATROCINADOR EXCLUSIVO DE LA CATEGORÍA EN EL FESTIVAL DE LA LEYENDA VALLENATA. EN LOS DIFERENTES ESCENARIOS DONDE SE DESARROLLARA LA VERSIÓN 55º DEL FESTIVAL DE LA LEYENDA VALLENATA, V REY DE REYES EN HOMENAJE A JORGE OÑATE. DEL 26 AL 30 DE ABRIL DE 2022 EN LA CIUDAD DE VALLEDUPAR. </t>
  </si>
  <si>
    <t>INVITACIÓN ABIERTA No 014 DE 2022</t>
  </si>
  <si>
    <t xml:space="preserve">  </t>
  </si>
  <si>
    <t>Activo Total</t>
  </si>
  <si>
    <t>Pasivo Total</t>
  </si>
  <si>
    <t>NIVEL DE ENDEUDAMIENTO</t>
  </si>
  <si>
    <t>1.596.875.861 -  1.417.654.438</t>
  </si>
  <si>
    <t xml:space="preserve">Activo corriente - Pasivo Corriente </t>
  </si>
  <si>
    <t xml:space="preserve">CAPITAL DE TRABAJO </t>
  </si>
  <si>
    <t>Pasivo corriente</t>
  </si>
  <si>
    <t>LIQUIDEZ</t>
  </si>
  <si>
    <t>Activo corriente</t>
  </si>
  <si>
    <t>En Col $</t>
  </si>
  <si>
    <t>&lt;= 85 %</t>
  </si>
  <si>
    <t>(PT/AT) * 100</t>
  </si>
  <si>
    <t>&gt; = 50% P.O</t>
  </si>
  <si>
    <t>AC-PC</t>
  </si>
  <si>
    <t>&gt; = 1</t>
  </si>
  <si>
    <t>AC/PC</t>
  </si>
  <si>
    <t>PRESUPUESTO OFICIAL: $238.000.000</t>
  </si>
  <si>
    <t>SOLICITADOS</t>
  </si>
  <si>
    <t>INDICADORES FINANCIEROS</t>
  </si>
  <si>
    <t>OBTENIDO POR</t>
  </si>
  <si>
    <t>SOLICITADOS
PRESUPUESTO OFICIAL $238.000.000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</si>
</sst>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 #,##0;[Red]\-&quot;$&quot;\ #,##0"/>
    <numFmt numFmtId="41" formatCode="_-* #,##0_-;\-* #,##0_-;_-* &quot;-&quot;_-;_-@_-"/>
    <numFmt numFmtId="164" formatCode="_(* #,##0.00_);_(* \(#,##0.00\);_(* &quot;-&quot;??_);_(@_)"/>
    <numFmt numFmtId="165" formatCode="_-&quot;$&quot;* #,##0_-;\-&quot;$&quot;* #,##0_-;_-&quot;$&quot;* &quot;-&quot;_-;_-@_-"/>
    <numFmt numFmtId="166" formatCode="_(&quot;$&quot;\ * #,##0.00_);_(&quot;$&quot;\ * \(#,##0.00\);_(&quot;$&quot;\ * &quot;-&quot;??_);_(@_)"/>
    <numFmt numFmtId="167" formatCode="&quot;$&quot;\ #,##0"/>
    <numFmt numFmtId="168" formatCode="_-&quot;$&quot;* #,##0.00_-;\-&quot;$&quot;* #,##0.00_-;_-&quot;$&quot;* &quot;-&quot;??_-;_-@_-"/>
    <numFmt numFmtId="169" formatCode="_-&quot;$&quot;* #,##0_-;\-&quot;$&quot;* #,##0_-;_-&quot;$&quot;* &quot;-&quot;??_-;_-@_-"/>
    <numFmt numFmtId="170" formatCode="0.0%"/>
    <numFmt numFmtId="171" formatCode="_(* #,##0_);_(* \(#,##0\);_(* &quot;-&quot;??_);_(@_)"/>
    <numFmt numFmtId="172" formatCode="_(&quot;$&quot;\ * #,##0_);_(&quot;$&quot;\ * \(#,##0\);_(&quot;$&quot;\ * &quot;-&quot;_);_(@_)"/>
    <numFmt numFmtId="173" formatCode="#,##0.00;[Red]#,##0.00"/>
    <numFmt numFmtId="174" formatCode="_(&quot;$&quot;\ * #,##0_);_(&quot;$&quot;\ * \(#,##0\);_(&quot;$&quot;\ * &quot;-&quot;??_);_(@_)"/>
  </numFmts>
  <fonts count="36"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sz val="11"/>
      <name val="Arial"/>
      <family val="2"/>
    </font>
    <font>
      <b/>
      <sz val="8"/>
      <color rgb="FF000000"/>
      <name val="Arial"/>
      <family val="2"/>
    </font>
    <font>
      <b/>
      <sz val="10"/>
      <name val="Arial"/>
      <family val="2"/>
    </font>
    <font>
      <b/>
      <sz val="9"/>
      <color theme="1"/>
      <name val="Arial"/>
      <family val="2"/>
    </font>
    <font>
      <b/>
      <sz val="11"/>
      <name val="Arial"/>
      <family val="2"/>
    </font>
    <font>
      <sz val="9"/>
      <name val="Arial"/>
      <family val="2"/>
    </font>
    <font>
      <b/>
      <sz val="9"/>
      <name val="Arial"/>
      <family val="2"/>
    </font>
    <font>
      <sz val="9"/>
      <color theme="1"/>
      <name val="Arial"/>
      <family val="2"/>
    </font>
    <font>
      <sz val="18"/>
      <color theme="1"/>
      <name val="Calibri"/>
      <family val="2"/>
      <scheme val="minor"/>
    </font>
    <font>
      <b/>
      <sz val="14"/>
      <color theme="1"/>
      <name val="Arial"/>
      <family val="2"/>
    </font>
    <font>
      <b/>
      <sz val="11"/>
      <color theme="1"/>
      <name val="Calibri"/>
      <family val="2"/>
      <scheme val="minor"/>
    </font>
    <font>
      <b/>
      <sz val="12"/>
      <color theme="1"/>
      <name val="Calibri"/>
      <family val="2"/>
      <scheme val="minor"/>
    </font>
    <font>
      <sz val="12"/>
      <color theme="1"/>
      <name val="Calibri"/>
      <family val="2"/>
      <scheme val="minor"/>
    </font>
    <font>
      <b/>
      <sz val="18"/>
      <color theme="1"/>
      <name val="Arial"/>
      <family val="2"/>
    </font>
    <font>
      <b/>
      <sz val="16"/>
      <color theme="1"/>
      <name val="Calibri"/>
      <family val="2"/>
      <scheme val="minor"/>
    </font>
    <font>
      <b/>
      <sz val="22"/>
      <color theme="1"/>
      <name val="Calibri"/>
      <family val="2"/>
      <scheme val="minor"/>
    </font>
    <font>
      <sz val="10"/>
      <color theme="1"/>
      <name val="Arial"/>
      <family val="2"/>
    </font>
    <font>
      <b/>
      <sz val="10"/>
      <color theme="1"/>
      <name val="Arial"/>
      <family val="2"/>
    </font>
    <font>
      <sz val="11"/>
      <color rgb="FF000000"/>
      <name val="Arial"/>
      <family val="2"/>
    </font>
    <font>
      <sz val="11"/>
      <color theme="1"/>
      <name val="Arial"/>
      <family val="2"/>
    </font>
    <font>
      <b/>
      <sz val="11"/>
      <color theme="1"/>
      <name val="Arial"/>
      <family val="2"/>
    </font>
    <font>
      <sz val="9"/>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rgb="FFD9D9D9"/>
        <bgColor indexed="64"/>
      </patternFill>
    </fill>
    <fill>
      <patternFill patternType="solid">
        <fgColor rgb="FF00B050"/>
        <bgColor indexed="64"/>
      </patternFill>
    </fill>
    <fill>
      <patternFill patternType="solid">
        <fgColor theme="4"/>
        <bgColor indexed="64"/>
      </patternFill>
    </fill>
    <fill>
      <patternFill patternType="solid">
        <fgColor rgb="FF92D050"/>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auto="1"/>
      </left>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auto="1"/>
      </right>
      <top style="thin">
        <color indexed="64"/>
      </top>
      <bottom/>
      <diagonal/>
    </border>
    <border>
      <left style="medium">
        <color auto="1"/>
      </left>
      <right style="medium">
        <color auto="1"/>
      </right>
      <top style="medium">
        <color auto="1"/>
      </top>
      <bottom style="medium">
        <color auto="1"/>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s>
  <cellStyleXfs count="13">
    <xf numFmtId="0" fontId="0" fillId="0" borderId="0"/>
    <xf numFmtId="164" fontId="9" fillId="0" borderId="0" applyFont="0" applyFill="0" applyBorder="0" applyAlignment="0" applyProtection="0"/>
    <xf numFmtId="0" fontId="10" fillId="0" borderId="0"/>
    <xf numFmtId="0" fontId="10" fillId="0" borderId="0"/>
    <xf numFmtId="0" fontId="9" fillId="0" borderId="0"/>
    <xf numFmtId="165" fontId="9" fillId="0" borderId="0" applyFont="0" applyFill="0" applyBorder="0" applyAlignment="0" applyProtection="0"/>
    <xf numFmtId="4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23" fillId="0" borderId="0"/>
    <xf numFmtId="168" fontId="23"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cellStyleXfs>
  <cellXfs count="258">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Border="1"/>
    <xf numFmtId="0" fontId="5" fillId="0" borderId="0" xfId="0" applyFont="1" applyAlignment="1">
      <alignment wrapText="1"/>
    </xf>
    <xf numFmtId="0" fontId="3" fillId="0" borderId="1" xfId="0" applyFont="1" applyBorder="1"/>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8" fillId="0" borderId="1" xfId="0" applyFont="1" applyBorder="1" applyAlignment="1">
      <alignment horizontal="center"/>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5" fillId="0" borderId="0" xfId="2" applyFont="1" applyAlignment="1">
      <alignment vertical="center"/>
    </xf>
    <xf numFmtId="0" fontId="10" fillId="0" borderId="0" xfId="2"/>
    <xf numFmtId="0" fontId="11" fillId="0" borderId="0" xfId="2" applyFont="1" applyAlignment="1">
      <alignment horizontal="justify" vertical="center"/>
    </xf>
    <xf numFmtId="0" fontId="2" fillId="0" borderId="0" xfId="2" applyFont="1" applyAlignment="1">
      <alignment vertical="top" wrapText="1"/>
    </xf>
    <xf numFmtId="0" fontId="11" fillId="0" borderId="0" xfId="2" applyFont="1" applyAlignment="1">
      <alignment vertical="top"/>
    </xf>
    <xf numFmtId="0" fontId="16" fillId="0" borderId="0" xfId="2" applyFont="1" applyAlignment="1">
      <alignment vertical="center"/>
    </xf>
    <xf numFmtId="0" fontId="16" fillId="0" borderId="0" xfId="2" applyFont="1"/>
    <xf numFmtId="0" fontId="11" fillId="0" borderId="0" xfId="2" applyFont="1" applyAlignment="1">
      <alignment vertical="center"/>
    </xf>
    <xf numFmtId="0" fontId="12" fillId="2" borderId="1" xfId="2" applyFont="1" applyFill="1" applyBorder="1" applyAlignment="1">
      <alignment vertical="center" wrapText="1"/>
    </xf>
    <xf numFmtId="0" fontId="12" fillId="0" borderId="0" xfId="2" applyFont="1" applyAlignment="1">
      <alignment vertical="center" wrapText="1"/>
    </xf>
    <xf numFmtId="0" fontId="10" fillId="0" borderId="1" xfId="2" applyBorder="1" applyAlignment="1">
      <alignment wrapText="1"/>
    </xf>
    <xf numFmtId="3" fontId="10" fillId="0" borderId="0" xfId="2" applyNumberFormat="1"/>
    <xf numFmtId="0" fontId="13" fillId="0" borderId="1" xfId="2" applyFont="1" applyBorder="1"/>
    <xf numFmtId="1" fontId="10" fillId="0" borderId="0" xfId="2" applyNumberFormat="1"/>
    <xf numFmtId="0" fontId="5" fillId="0" borderId="0" xfId="0" applyFont="1" applyAlignment="1">
      <alignment horizontal="justify" vertical="top" wrapText="1"/>
    </xf>
    <xf numFmtId="0" fontId="17" fillId="0" borderId="0" xfId="2" applyFont="1" applyAlignment="1">
      <alignment vertical="top"/>
    </xf>
    <xf numFmtId="0" fontId="17" fillId="0" borderId="0" xfId="2" applyFont="1" applyAlignment="1">
      <alignment horizontal="left" vertical="top" wrapText="1"/>
    </xf>
    <xf numFmtId="0" fontId="16" fillId="0" borderId="0" xfId="2" applyFont="1" applyAlignment="1">
      <alignment horizontal="left" vertical="top" wrapText="1"/>
    </xf>
    <xf numFmtId="0" fontId="17" fillId="0" borderId="0" xfId="2" applyFont="1"/>
    <xf numFmtId="0" fontId="14" fillId="0" borderId="0" xfId="0" applyFont="1"/>
    <xf numFmtId="0" fontId="18" fillId="0" borderId="0" xfId="0" applyFont="1"/>
    <xf numFmtId="0" fontId="6"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9" fillId="0" borderId="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23" fillId="0" borderId="0" xfId="0" applyFont="1"/>
    <xf numFmtId="0" fontId="1" fillId="0" borderId="3" xfId="0" applyFont="1" applyBorder="1" applyAlignment="1">
      <alignment horizontal="center" vertical="center"/>
    </xf>
    <xf numFmtId="0" fontId="20" fillId="3"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16" fillId="0" borderId="16" xfId="0" applyFont="1" applyBorder="1" applyAlignment="1">
      <alignment horizontal="justify" vertical="center" wrapText="1"/>
    </xf>
    <xf numFmtId="0" fontId="16" fillId="0" borderId="15" xfId="0" applyFont="1" applyBorder="1" applyAlignment="1">
      <alignment horizontal="justify" vertical="center" wrapText="1"/>
    </xf>
    <xf numFmtId="6" fontId="16" fillId="0" borderId="15" xfId="0" applyNumberFormat="1" applyFont="1" applyBorder="1" applyAlignment="1">
      <alignment horizontal="center" vertical="center" wrapText="1"/>
    </xf>
    <xf numFmtId="0" fontId="17" fillId="0" borderId="0" xfId="0" applyFont="1" applyBorder="1" applyAlignment="1">
      <alignment horizontal="center" vertical="center" wrapText="1"/>
    </xf>
    <xf numFmtId="6" fontId="16" fillId="0" borderId="0" xfId="0" applyNumberFormat="1" applyFont="1" applyBorder="1" applyAlignment="1">
      <alignment horizontal="center" vertical="center" wrapText="1"/>
    </xf>
    <xf numFmtId="0" fontId="23" fillId="0" borderId="0" xfId="9"/>
    <xf numFmtId="0" fontId="13" fillId="0" borderId="0" xfId="9" applyFont="1" applyAlignment="1">
      <alignment horizontal="center" vertical="center"/>
    </xf>
    <xf numFmtId="0" fontId="2" fillId="0" borderId="12" xfId="9" applyFont="1" applyBorder="1" applyAlignment="1">
      <alignment horizontal="center" vertical="center" wrapText="1"/>
    </xf>
    <xf numFmtId="0" fontId="2" fillId="0" borderId="1" xfId="9" applyFont="1" applyBorder="1" applyAlignment="1">
      <alignment vertical="center" wrapText="1"/>
    </xf>
    <xf numFmtId="0" fontId="2" fillId="0" borderId="1" xfId="9" applyFont="1" applyBorder="1" applyAlignment="1">
      <alignment horizontal="center" vertical="center" wrapText="1"/>
    </xf>
    <xf numFmtId="14" fontId="2" fillId="0" borderId="1" xfId="9" applyNumberFormat="1" applyFont="1" applyBorder="1" applyAlignment="1">
      <alignment horizontal="center" vertical="center" wrapText="1"/>
    </xf>
    <xf numFmtId="169" fontId="5" fillId="0" borderId="1" xfId="10" applyNumberFormat="1" applyFont="1" applyBorder="1" applyAlignment="1">
      <alignment horizontal="center" vertical="center" wrapText="1"/>
    </xf>
    <xf numFmtId="0" fontId="2" fillId="0" borderId="2" xfId="9" applyFont="1" applyBorder="1" applyAlignment="1">
      <alignment horizontal="center" vertical="center" wrapText="1"/>
    </xf>
    <xf numFmtId="169" fontId="22" fillId="0" borderId="0" xfId="9" applyNumberFormat="1" applyFont="1"/>
    <xf numFmtId="0" fontId="2" fillId="0" borderId="1" xfId="9" applyFont="1" applyFill="1" applyBorder="1" applyAlignment="1">
      <alignment vertical="center" wrapText="1"/>
    </xf>
    <xf numFmtId="0" fontId="2" fillId="0" borderId="1" xfId="9" applyFont="1" applyFill="1" applyBorder="1" applyAlignment="1">
      <alignment horizontal="center" vertical="center" wrapText="1"/>
    </xf>
    <xf numFmtId="17" fontId="2" fillId="0" borderId="1" xfId="9" applyNumberFormat="1" applyFont="1" applyFill="1" applyBorder="1" applyAlignment="1">
      <alignment horizontal="center" vertical="center" wrapText="1"/>
    </xf>
    <xf numFmtId="169" fontId="2" fillId="0" borderId="1" xfId="9" applyNumberFormat="1" applyFont="1" applyFill="1" applyBorder="1" applyAlignment="1">
      <alignment horizontal="center" vertical="center" wrapText="1"/>
    </xf>
    <xf numFmtId="0" fontId="15" fillId="0" borderId="0" xfId="2" applyFont="1" applyAlignment="1">
      <alignment horizontal="center" vertical="center"/>
    </xf>
    <xf numFmtId="0" fontId="2" fillId="0" borderId="0" xfId="2" applyFont="1" applyAlignment="1">
      <alignment horizontal="justify" vertical="top" wrapText="1"/>
    </xf>
    <xf numFmtId="0" fontId="16" fillId="0" borderId="0" xfId="2" applyFont="1" applyAlignment="1">
      <alignment horizontal="left" vertical="top" wrapText="1"/>
    </xf>
    <xf numFmtId="0" fontId="17" fillId="0" borderId="0" xfId="2" applyFont="1" applyAlignment="1">
      <alignment horizontal="left" vertical="top"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167" fontId="10" fillId="0" borderId="2" xfId="7" applyNumberFormat="1" applyFont="1" applyBorder="1" applyAlignment="1">
      <alignment horizontal="center" vertical="center" wrapText="1"/>
    </xf>
    <xf numFmtId="167" fontId="10" fillId="0" borderId="3" xfId="7" applyNumberFormat="1" applyFont="1" applyBorder="1" applyAlignment="1">
      <alignment horizontal="center" vertical="center" wrapText="1"/>
    </xf>
    <xf numFmtId="1" fontId="13" fillId="0" borderId="2" xfId="2" applyNumberFormat="1" applyFont="1" applyBorder="1" applyAlignment="1">
      <alignment horizontal="center" vertical="center"/>
    </xf>
    <xf numFmtId="1" fontId="13" fillId="0" borderId="3" xfId="2" applyNumberFormat="1" applyFont="1" applyBorder="1" applyAlignment="1">
      <alignment horizontal="center" vertical="center"/>
    </xf>
    <xf numFmtId="0" fontId="17" fillId="0" borderId="6" xfId="0" applyFont="1" applyBorder="1" applyAlignment="1">
      <alignment horizontal="center" vertical="center" wrapText="1"/>
    </xf>
    <xf numFmtId="0" fontId="17" fillId="0" borderId="13" xfId="0" applyFont="1" applyBorder="1" applyAlignment="1">
      <alignment horizontal="center" vertical="center" wrapText="1"/>
    </xf>
    <xf numFmtId="0" fontId="16" fillId="0" borderId="6" xfId="0" applyFont="1" applyBorder="1" applyAlignment="1">
      <alignment horizontal="justify" vertical="center" wrapText="1"/>
    </xf>
    <xf numFmtId="0" fontId="16" fillId="0" borderId="14" xfId="0" applyFont="1" applyBorder="1" applyAlignment="1">
      <alignment horizontal="justify" vertical="center" wrapText="1"/>
    </xf>
    <xf numFmtId="0" fontId="16" fillId="0" borderId="13" xfId="0" applyFont="1" applyBorder="1" applyAlignment="1">
      <alignment horizontal="justify" vertical="center" wrapText="1"/>
    </xf>
    <xf numFmtId="6" fontId="16" fillId="0" borderId="6" xfId="0" applyNumberFormat="1" applyFont="1" applyBorder="1" applyAlignment="1">
      <alignment horizontal="center" vertical="center" wrapText="1"/>
    </xf>
    <xf numFmtId="6" fontId="16" fillId="0" borderId="14" xfId="0" applyNumberFormat="1" applyFont="1" applyBorder="1" applyAlignment="1">
      <alignment horizontal="center" vertical="center" wrapText="1"/>
    </xf>
    <xf numFmtId="6" fontId="16" fillId="0" borderId="13" xfId="0" applyNumberFormat="1" applyFont="1" applyBorder="1" applyAlignment="1">
      <alignment horizontal="center" vertical="center" wrapText="1"/>
    </xf>
    <xf numFmtId="0" fontId="17" fillId="0" borderId="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7" xfId="0" applyFont="1" applyBorder="1" applyAlignment="1">
      <alignment horizontal="center" vertical="center" wrapText="1"/>
    </xf>
    <xf numFmtId="0" fontId="21" fillId="0" borderId="0" xfId="0" applyFont="1" applyAlignment="1">
      <alignment horizontal="left"/>
    </xf>
    <xf numFmtId="0" fontId="0" fillId="0" borderId="0" xfId="0" applyAlignment="1">
      <alignment horizontal="left"/>
    </xf>
    <xf numFmtId="0" fontId="25" fillId="0" borderId="8" xfId="0" applyFont="1" applyBorder="1" applyAlignment="1">
      <alignment horizontal="center"/>
    </xf>
    <xf numFmtId="0" fontId="25" fillId="0" borderId="18" xfId="0" applyFont="1" applyBorder="1" applyAlignment="1">
      <alignment horizontal="center"/>
    </xf>
    <xf numFmtId="0" fontId="25" fillId="0" borderId="7" xfId="0" applyFont="1" applyBorder="1" applyAlignment="1">
      <alignment horizontal="center"/>
    </xf>
    <xf numFmtId="0" fontId="1" fillId="0" borderId="10" xfId="9" applyFont="1" applyBorder="1" applyAlignment="1">
      <alignment horizontal="center" vertical="center" wrapText="1"/>
    </xf>
    <xf numFmtId="0" fontId="1" fillId="0" borderId="1" xfId="9" applyFont="1" applyBorder="1" applyAlignment="1">
      <alignment horizontal="center" vertical="center" wrapText="1"/>
    </xf>
    <xf numFmtId="0" fontId="1" fillId="0" borderId="25" xfId="9" applyFont="1" applyBorder="1" applyAlignment="1">
      <alignment horizontal="center" vertical="center" wrapText="1"/>
    </xf>
    <xf numFmtId="0" fontId="1" fillId="0" borderId="26" xfId="9" applyFont="1" applyBorder="1" applyAlignment="1">
      <alignment horizontal="center" vertical="center" wrapText="1"/>
    </xf>
    <xf numFmtId="0" fontId="21" fillId="0" borderId="6" xfId="9" applyFont="1" applyBorder="1" applyAlignment="1">
      <alignment horizontal="center"/>
    </xf>
    <xf numFmtId="0" fontId="21" fillId="0" borderId="14" xfId="9" applyFont="1" applyBorder="1" applyAlignment="1">
      <alignment horizontal="center"/>
    </xf>
    <xf numFmtId="0" fontId="21" fillId="0" borderId="13" xfId="9" applyFont="1" applyBorder="1" applyAlignment="1">
      <alignment horizontal="center"/>
    </xf>
    <xf numFmtId="0" fontId="21" fillId="5" borderId="27" xfId="9" applyFont="1" applyFill="1" applyBorder="1" applyAlignment="1">
      <alignment horizontal="center" vertical="center" wrapText="1"/>
    </xf>
    <xf numFmtId="0" fontId="21" fillId="5" borderId="5" xfId="9" applyFont="1" applyFill="1" applyBorder="1" applyAlignment="1">
      <alignment horizontal="center" vertical="center" wrapText="1"/>
    </xf>
    <xf numFmtId="0" fontId="21" fillId="5" borderId="4" xfId="9" applyFont="1" applyFill="1" applyBorder="1" applyAlignment="1">
      <alignment horizontal="center" vertical="center" wrapText="1"/>
    </xf>
    <xf numFmtId="0" fontId="26" fillId="0" borderId="0" xfId="9" applyFont="1" applyAlignment="1">
      <alignment horizontal="center"/>
    </xf>
    <xf numFmtId="0" fontId="0" fillId="0" borderId="20" xfId="9" applyFont="1" applyBorder="1" applyAlignment="1">
      <alignment horizontal="left" vertical="center" wrapText="1"/>
    </xf>
    <xf numFmtId="0" fontId="23" fillId="0" borderId="21" xfId="9" applyBorder="1" applyAlignment="1">
      <alignment horizontal="left" vertical="center" wrapText="1"/>
    </xf>
    <xf numFmtId="0" fontId="23" fillId="0" borderId="19" xfId="9" applyBorder="1" applyAlignment="1">
      <alignment horizontal="left" vertical="center" wrapText="1"/>
    </xf>
    <xf numFmtId="0" fontId="23" fillId="0" borderId="22" xfId="9" applyBorder="1" applyAlignment="1">
      <alignment horizontal="left" vertical="center" wrapText="1"/>
    </xf>
    <xf numFmtId="0" fontId="23" fillId="0" borderId="0" xfId="9" applyAlignment="1">
      <alignment horizontal="left" vertical="center" wrapText="1"/>
    </xf>
    <xf numFmtId="0" fontId="23" fillId="0" borderId="16" xfId="9" applyBorder="1" applyAlignment="1">
      <alignment horizontal="left" vertical="center" wrapText="1"/>
    </xf>
    <xf numFmtId="0" fontId="23" fillId="0" borderId="17" xfId="9" applyBorder="1" applyAlignment="1">
      <alignment horizontal="left" vertical="center" wrapText="1"/>
    </xf>
    <xf numFmtId="0" fontId="23" fillId="0" borderId="9" xfId="9" applyBorder="1" applyAlignment="1">
      <alignment horizontal="left" vertical="center" wrapText="1"/>
    </xf>
    <xf numFmtId="0" fontId="23" fillId="0" borderId="15" xfId="9" applyBorder="1" applyAlignment="1">
      <alignment horizontal="left" vertical="center" wrapText="1"/>
    </xf>
    <xf numFmtId="0" fontId="3" fillId="4" borderId="8" xfId="3" applyFont="1" applyFill="1" applyBorder="1" applyAlignment="1">
      <alignment horizontal="center" vertical="center" wrapText="1"/>
    </xf>
    <xf numFmtId="0" fontId="3" fillId="4" borderId="18" xfId="3" applyFont="1" applyFill="1" applyBorder="1" applyAlignment="1">
      <alignment horizontal="center" vertical="center" wrapText="1"/>
    </xf>
    <xf numFmtId="0" fontId="3" fillId="4" borderId="7" xfId="3" applyFont="1" applyFill="1" applyBorder="1" applyAlignment="1">
      <alignment horizontal="center" vertical="center" wrapText="1"/>
    </xf>
    <xf numFmtId="0" fontId="1" fillId="0" borderId="23" xfId="9" applyFont="1" applyBorder="1" applyAlignment="1">
      <alignment horizontal="center" vertical="center" wrapText="1"/>
    </xf>
    <xf numFmtId="0" fontId="1" fillId="0" borderId="12" xfId="9" applyFont="1" applyBorder="1" applyAlignment="1">
      <alignment horizontal="center" vertical="center" wrapText="1"/>
    </xf>
    <xf numFmtId="0" fontId="1" fillId="0" borderId="24" xfId="9" applyFont="1" applyBorder="1" applyAlignment="1">
      <alignment horizontal="center" vertical="center" wrapText="1"/>
    </xf>
    <xf numFmtId="0" fontId="1" fillId="0" borderId="11" xfId="9" applyFont="1" applyBorder="1" applyAlignment="1">
      <alignment horizontal="center" vertical="center" wrapText="1"/>
    </xf>
    <xf numFmtId="0" fontId="1" fillId="0" borderId="10" xfId="9" applyFont="1" applyBorder="1" applyAlignment="1">
      <alignment vertical="center" wrapText="1"/>
    </xf>
    <xf numFmtId="0" fontId="1" fillId="0" borderId="1" xfId="9"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6" borderId="0" xfId="0" applyFill="1"/>
    <xf numFmtId="0" fontId="27" fillId="6" borderId="0" xfId="0" applyFont="1" applyFill="1" applyAlignment="1">
      <alignment horizontal="center"/>
    </xf>
    <xf numFmtId="0" fontId="27" fillId="6" borderId="0" xfId="0" applyFont="1" applyFill="1" applyAlignment="1">
      <alignment wrapText="1"/>
    </xf>
    <xf numFmtId="0" fontId="27" fillId="6" borderId="0" xfId="0" applyFont="1" applyFill="1" applyAlignment="1">
      <alignment horizontal="center" vertical="center"/>
    </xf>
    <xf numFmtId="0" fontId="27" fillId="6" borderId="0" xfId="0" applyFont="1" applyFill="1"/>
    <xf numFmtId="0" fontId="27" fillId="6" borderId="0" xfId="0" applyFont="1" applyFill="1" applyAlignment="1">
      <alignment vertical="justify"/>
    </xf>
    <xf numFmtId="0" fontId="10" fillId="6" borderId="0" xfId="0" applyFont="1" applyFill="1" applyAlignment="1">
      <alignment horizontal="justify" vertical="center" wrapText="1"/>
    </xf>
    <xf numFmtId="0" fontId="27" fillId="6" borderId="0" xfId="0" applyFont="1" applyFill="1" applyAlignment="1">
      <alignment horizontal="left" vertical="center" wrapText="1"/>
    </xf>
    <xf numFmtId="170" fontId="13" fillId="6" borderId="0" xfId="12" applyNumberFormat="1" applyFont="1" applyFill="1" applyBorder="1" applyAlignment="1">
      <alignment horizontal="center" vertical="justify"/>
    </xf>
    <xf numFmtId="0" fontId="28" fillId="6" borderId="0" xfId="0" applyFont="1" applyFill="1" applyAlignment="1">
      <alignment horizontal="justify" vertical="justify" wrapText="1"/>
    </xf>
    <xf numFmtId="0" fontId="28" fillId="6" borderId="0" xfId="0" applyFont="1" applyFill="1" applyAlignment="1">
      <alignment horizontal="center" vertical="center" wrapText="1"/>
    </xf>
    <xf numFmtId="0" fontId="28" fillId="6" borderId="0" xfId="0" applyFont="1" applyFill="1" applyAlignment="1">
      <alignment horizontal="center" vertical="center"/>
    </xf>
    <xf numFmtId="0" fontId="27" fillId="6" borderId="0" xfId="0" applyFont="1" applyFill="1" applyAlignment="1">
      <alignment vertical="center" wrapText="1"/>
    </xf>
    <xf numFmtId="0" fontId="13" fillId="6" borderId="0" xfId="0" applyFont="1" applyFill="1" applyAlignment="1">
      <alignment horizontal="center" vertical="center" wrapText="1"/>
    </xf>
    <xf numFmtId="170" fontId="13" fillId="6" borderId="0" xfId="12" applyNumberFormat="1" applyFont="1" applyFill="1" applyBorder="1" applyAlignment="1">
      <alignment horizontal="center" vertical="center"/>
    </xf>
    <xf numFmtId="0" fontId="3" fillId="6" borderId="0" xfId="0" applyFont="1" applyFill="1"/>
    <xf numFmtId="0" fontId="2" fillId="6" borderId="0" xfId="0" applyFont="1" applyFill="1" applyAlignment="1">
      <alignment horizontal="center" vertical="center" wrapText="1"/>
    </xf>
    <xf numFmtId="0" fontId="29" fillId="6" borderId="0" xfId="0" applyFont="1" applyFill="1" applyAlignment="1">
      <alignment horizontal="justify" vertical="center"/>
    </xf>
    <xf numFmtId="170" fontId="2" fillId="6" borderId="0" xfId="12" applyNumberFormat="1" applyFont="1" applyFill="1" applyBorder="1" applyAlignment="1">
      <alignment horizontal="center" vertical="center"/>
    </xf>
    <xf numFmtId="0" fontId="5" fillId="6" borderId="0" xfId="0" applyFont="1" applyFill="1" applyAlignment="1">
      <alignment horizontal="center" vertical="center"/>
    </xf>
    <xf numFmtId="0" fontId="2" fillId="6" borderId="0" xfId="0" applyFont="1" applyFill="1" applyAlignment="1">
      <alignment horizontal="justify" vertical="center" wrapText="1"/>
    </xf>
    <xf numFmtId="0" fontId="5" fillId="6" borderId="0" xfId="0" applyFont="1" applyFill="1" applyAlignment="1">
      <alignment horizontal="left" vertical="center" wrapText="1"/>
    </xf>
    <xf numFmtId="0" fontId="29" fillId="6" borderId="0" xfId="0" applyFont="1" applyFill="1"/>
    <xf numFmtId="0" fontId="30" fillId="6" borderId="0" xfId="0" applyFont="1" applyFill="1" applyAlignment="1">
      <alignment horizontal="left" vertical="center" wrapText="1"/>
    </xf>
    <xf numFmtId="0" fontId="5" fillId="6" borderId="0" xfId="0" applyFont="1" applyFill="1"/>
    <xf numFmtId="0" fontId="27" fillId="6" borderId="0" xfId="0" applyFont="1" applyFill="1" applyAlignment="1">
      <alignment horizontal="center" vertical="center" wrapText="1"/>
    </xf>
    <xf numFmtId="0" fontId="31" fillId="6" borderId="0" xfId="0" applyFont="1" applyFill="1" applyAlignment="1">
      <alignment horizontal="center" vertical="center" wrapText="1"/>
    </xf>
    <xf numFmtId="0" fontId="2" fillId="6" borderId="0" xfId="0" applyFont="1" applyFill="1" applyAlignment="1">
      <alignment horizontal="left" vertical="center" wrapText="1"/>
    </xf>
    <xf numFmtId="0" fontId="28" fillId="6" borderId="0" xfId="0" applyFont="1" applyFill="1" applyAlignment="1">
      <alignment horizontal="center" vertical="center" wrapText="1"/>
    </xf>
    <xf numFmtId="0" fontId="2" fillId="6" borderId="1" xfId="0" applyFont="1" applyFill="1" applyBorder="1" applyAlignment="1">
      <alignment horizontal="center" vertical="center" wrapText="1"/>
    </xf>
    <xf numFmtId="0" fontId="29" fillId="0" borderId="1" xfId="0" applyFont="1" applyBorder="1" applyAlignment="1">
      <alignment horizontal="justify" vertical="center"/>
    </xf>
    <xf numFmtId="170" fontId="2" fillId="6" borderId="1" xfId="12" applyNumberFormat="1" applyFont="1" applyFill="1" applyBorder="1" applyAlignment="1">
      <alignment horizontal="center" vertical="center"/>
    </xf>
    <xf numFmtId="0" fontId="5" fillId="6" borderId="1" xfId="0" applyFont="1" applyFill="1" applyBorder="1" applyAlignment="1">
      <alignment horizontal="center" vertical="center"/>
    </xf>
    <xf numFmtId="0" fontId="29" fillId="0" borderId="1" xfId="0" applyFont="1" applyBorder="1"/>
    <xf numFmtId="0" fontId="2" fillId="6" borderId="28" xfId="0" applyFont="1" applyFill="1" applyBorder="1" applyAlignment="1">
      <alignment horizontal="center" vertical="center" wrapText="1"/>
    </xf>
    <xf numFmtId="0" fontId="30" fillId="6" borderId="1" xfId="0" applyFont="1" applyFill="1" applyBorder="1" applyAlignment="1">
      <alignment horizontal="left" vertical="center" wrapText="1"/>
    </xf>
    <xf numFmtId="170" fontId="13" fillId="6" borderId="5" xfId="12" applyNumberFormat="1" applyFont="1" applyFill="1" applyBorder="1" applyAlignment="1">
      <alignment horizontal="center" vertical="justify"/>
    </xf>
    <xf numFmtId="0" fontId="28" fillId="6" borderId="5" xfId="0" applyFont="1" applyFill="1" applyBorder="1" applyAlignment="1">
      <alignment horizontal="justify" vertical="justify" wrapText="1"/>
    </xf>
    <xf numFmtId="0" fontId="27" fillId="6" borderId="6" xfId="0" applyFont="1" applyFill="1" applyBorder="1" applyAlignment="1">
      <alignment horizontal="center" vertical="center"/>
    </xf>
    <xf numFmtId="0" fontId="27" fillId="6" borderId="6" xfId="0" applyFont="1" applyFill="1" applyBorder="1" applyAlignment="1">
      <alignment horizontal="center"/>
    </xf>
    <xf numFmtId="0" fontId="28" fillId="6" borderId="29" xfId="0" applyFont="1" applyFill="1" applyBorder="1" applyAlignment="1">
      <alignment horizontal="center" vertical="center" wrapText="1"/>
    </xf>
    <xf numFmtId="0" fontId="28" fillId="6" borderId="29" xfId="0" applyFont="1" applyFill="1" applyBorder="1" applyAlignment="1">
      <alignment horizontal="center" vertical="center"/>
    </xf>
    <xf numFmtId="0" fontId="0" fillId="6" borderId="0" xfId="0" applyFill="1" applyAlignment="1">
      <alignment vertical="top"/>
    </xf>
    <xf numFmtId="0" fontId="14" fillId="6" borderId="0" xfId="0" applyFont="1" applyFill="1"/>
    <xf numFmtId="0" fontId="28" fillId="6" borderId="7" xfId="0" applyFont="1" applyFill="1" applyBorder="1" applyAlignment="1">
      <alignment horizontal="justify" vertical="center" wrapText="1"/>
    </xf>
    <xf numFmtId="0" fontId="28" fillId="6" borderId="8" xfId="0" applyFont="1" applyFill="1" applyBorder="1" applyAlignment="1">
      <alignment horizontal="justify" vertical="center" wrapText="1"/>
    </xf>
    <xf numFmtId="0" fontId="28" fillId="6" borderId="9" xfId="0" applyFont="1" applyFill="1" applyBorder="1" applyAlignment="1">
      <alignment horizontal="center" vertical="center"/>
    </xf>
    <xf numFmtId="0" fontId="32" fillId="6" borderId="0" xfId="0" applyFont="1" applyFill="1"/>
    <xf numFmtId="164" fontId="33" fillId="6" borderId="0" xfId="1" applyFont="1" applyFill="1" applyBorder="1" applyAlignment="1">
      <alignment horizontal="center"/>
    </xf>
    <xf numFmtId="164" fontId="32" fillId="6" borderId="0" xfId="1" applyFont="1" applyFill="1" applyBorder="1"/>
    <xf numFmtId="171" fontId="32" fillId="6" borderId="0" xfId="1" applyNumberFormat="1" applyFont="1" applyFill="1" applyBorder="1"/>
    <xf numFmtId="0" fontId="32" fillId="6" borderId="0" xfId="0" applyFont="1" applyFill="1" applyAlignment="1">
      <alignment horizontal="center"/>
    </xf>
    <xf numFmtId="2" fontId="32" fillId="6" borderId="0" xfId="12" applyNumberFormat="1" applyFont="1" applyFill="1" applyBorder="1"/>
    <xf numFmtId="39" fontId="32" fillId="6" borderId="0" xfId="1" applyNumberFormat="1" applyFont="1" applyFill="1" applyBorder="1"/>
    <xf numFmtId="0" fontId="33" fillId="6" borderId="0" xfId="0" applyFont="1" applyFill="1" applyAlignment="1">
      <alignment horizontal="center" vertical="justify" wrapText="1"/>
    </xf>
    <xf numFmtId="0" fontId="33" fillId="6" borderId="0" xfId="0" applyFont="1" applyFill="1" applyAlignment="1">
      <alignment horizontal="center"/>
    </xf>
    <xf numFmtId="0" fontId="33" fillId="6" borderId="0" xfId="0" applyFont="1" applyFill="1" applyAlignment="1">
      <alignment horizontal="center" vertical="justify" wrapText="1"/>
    </xf>
    <xf numFmtId="9" fontId="32" fillId="6" borderId="0" xfId="12" applyFont="1" applyFill="1" applyBorder="1"/>
    <xf numFmtId="172" fontId="32" fillId="6" borderId="0" xfId="7" applyNumberFormat="1" applyFont="1" applyFill="1" applyBorder="1"/>
    <xf numFmtId="171" fontId="32" fillId="6" borderId="0" xfId="0" applyNumberFormat="1" applyFont="1" applyFill="1" applyAlignment="1">
      <alignment horizontal="center"/>
    </xf>
    <xf numFmtId="0" fontId="28" fillId="6" borderId="0" xfId="0" applyFont="1" applyFill="1" applyAlignment="1">
      <alignment horizontal="center" vertical="justify" wrapText="1"/>
    </xf>
    <xf numFmtId="164" fontId="28" fillId="6" borderId="0" xfId="0" applyNumberFormat="1" applyFont="1" applyFill="1" applyAlignment="1">
      <alignment horizontal="center" vertical="justify" wrapText="1"/>
    </xf>
    <xf numFmtId="164" fontId="22" fillId="6" borderId="0" xfId="1" applyFont="1" applyFill="1" applyBorder="1" applyAlignment="1">
      <alignment horizontal="center"/>
    </xf>
    <xf numFmtId="0" fontId="32" fillId="6" borderId="0" xfId="12" applyNumberFormat="1" applyFont="1" applyFill="1" applyBorder="1"/>
    <xf numFmtId="0" fontId="33" fillId="6" borderId="0" xfId="0" applyFont="1" applyFill="1" applyAlignment="1">
      <alignment horizontal="center" vertical="center" wrapText="1"/>
    </xf>
    <xf numFmtId="0" fontId="21" fillId="6" borderId="0" xfId="0" applyFont="1" applyFill="1" applyAlignment="1">
      <alignment horizontal="center"/>
    </xf>
    <xf numFmtId="9" fontId="21" fillId="6" borderId="0" xfId="0" applyNumberFormat="1" applyFont="1" applyFill="1" applyAlignment="1">
      <alignment horizontal="center"/>
    </xf>
    <xf numFmtId="9" fontId="28" fillId="6" borderId="0" xfId="0" applyNumberFormat="1" applyFont="1" applyFill="1" applyAlignment="1">
      <alignment horizontal="center" vertical="justify" wrapText="1"/>
    </xf>
    <xf numFmtId="164" fontId="33" fillId="6" borderId="10" xfId="1" applyFont="1" applyFill="1" applyBorder="1" applyAlignment="1">
      <alignment horizontal="center"/>
    </xf>
    <xf numFmtId="2" fontId="32" fillId="6" borderId="30" xfId="12" applyNumberFormat="1" applyFont="1" applyFill="1" applyBorder="1"/>
    <xf numFmtId="171" fontId="32" fillId="6" borderId="30" xfId="1" applyNumberFormat="1" applyFont="1" applyFill="1" applyBorder="1"/>
    <xf numFmtId="0" fontId="32" fillId="6" borderId="30" xfId="0" applyFont="1" applyFill="1" applyBorder="1" applyAlignment="1">
      <alignment horizontal="center"/>
    </xf>
    <xf numFmtId="0" fontId="32" fillId="6" borderId="31" xfId="0" applyFont="1" applyFill="1" applyBorder="1"/>
    <xf numFmtId="0" fontId="33" fillId="6" borderId="11" xfId="0" applyFont="1" applyFill="1" applyBorder="1" applyAlignment="1">
      <alignment horizontal="center" vertical="justify" wrapText="1"/>
    </xf>
    <xf numFmtId="0" fontId="32" fillId="6" borderId="32" xfId="0" applyFont="1" applyFill="1" applyBorder="1"/>
    <xf numFmtId="164" fontId="33" fillId="6" borderId="11" xfId="1" applyFont="1" applyFill="1" applyBorder="1" applyAlignment="1">
      <alignment horizontal="center"/>
    </xf>
    <xf numFmtId="171" fontId="32" fillId="6" borderId="9" xfId="1" applyNumberFormat="1" applyFont="1" applyFill="1" applyBorder="1"/>
    <xf numFmtId="0" fontId="32" fillId="6" borderId="9" xfId="0" applyFont="1" applyFill="1" applyBorder="1" applyAlignment="1">
      <alignment horizontal="center"/>
    </xf>
    <xf numFmtId="0" fontId="33" fillId="6" borderId="33" xfId="0" applyFont="1" applyFill="1" applyBorder="1" applyAlignment="1">
      <alignment horizontal="center" vertical="justify" wrapText="1"/>
    </xf>
    <xf numFmtId="0" fontId="33" fillId="6" borderId="32" xfId="0" applyFont="1" applyFill="1" applyBorder="1" applyAlignment="1">
      <alignment horizontal="center"/>
    </xf>
    <xf numFmtId="0" fontId="33" fillId="6" borderId="12" xfId="0" applyFont="1" applyFill="1" applyBorder="1" applyAlignment="1">
      <alignment horizontal="center" vertical="center" wrapText="1"/>
    </xf>
    <xf numFmtId="0" fontId="28" fillId="6" borderId="34" xfId="0" applyFont="1" applyFill="1" applyBorder="1" applyAlignment="1">
      <alignment horizontal="center" vertical="center" wrapText="1"/>
    </xf>
    <xf numFmtId="0" fontId="28" fillId="6" borderId="2" xfId="0" applyFont="1" applyFill="1" applyBorder="1" applyAlignment="1">
      <alignment horizontal="center" vertical="center" wrapText="1"/>
    </xf>
    <xf numFmtId="0" fontId="21" fillId="6" borderId="0" xfId="0" applyFont="1" applyFill="1" applyAlignment="1">
      <alignment horizontal="center"/>
    </xf>
    <xf numFmtId="41" fontId="0" fillId="6" borderId="0" xfId="11" applyFont="1" applyFill="1" applyAlignment="1">
      <alignment vertical="center"/>
    </xf>
    <xf numFmtId="0" fontId="23" fillId="6" borderId="0" xfId="0" applyFont="1" applyFill="1" applyAlignment="1">
      <alignment horizontal="center" vertical="center"/>
    </xf>
    <xf numFmtId="0" fontId="22" fillId="6" borderId="0" xfId="0" applyFont="1" applyFill="1" applyAlignment="1">
      <alignment horizontal="justify" vertical="center" wrapText="1"/>
    </xf>
    <xf numFmtId="0" fontId="23" fillId="6" borderId="1" xfId="0" applyFont="1" applyFill="1" applyBorder="1" applyAlignment="1">
      <alignment horizontal="center" vertical="center"/>
    </xf>
    <xf numFmtId="0" fontId="22" fillId="6" borderId="1" xfId="0" applyFont="1" applyFill="1" applyBorder="1" applyAlignment="1">
      <alignment horizontal="justify" vertical="center" wrapText="1"/>
    </xf>
    <xf numFmtId="0" fontId="23" fillId="6" borderId="1" xfId="0" applyFont="1" applyFill="1" applyBorder="1" applyAlignment="1">
      <alignment horizontal="center" vertical="center" wrapText="1"/>
    </xf>
    <xf numFmtId="0" fontId="23" fillId="6" borderId="35" xfId="0" applyFont="1" applyFill="1" applyBorder="1" applyAlignment="1">
      <alignment horizontal="center" vertical="center"/>
    </xf>
    <xf numFmtId="0" fontId="22" fillId="6" borderId="1" xfId="0" applyFont="1" applyFill="1" applyBorder="1" applyAlignment="1">
      <alignment vertical="center"/>
    </xf>
    <xf numFmtId="3" fontId="0" fillId="6" borderId="0" xfId="0" applyNumberFormat="1" applyFill="1"/>
    <xf numFmtId="0" fontId="22" fillId="6" borderId="3"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36" xfId="0" applyFont="1" applyFill="1" applyBorder="1" applyAlignment="1">
      <alignment horizontal="center" vertical="center"/>
    </xf>
    <xf numFmtId="0" fontId="21" fillId="6" borderId="0" xfId="0" applyFont="1" applyFill="1"/>
    <xf numFmtId="0" fontId="0" fillId="6" borderId="0" xfId="0" applyFill="1" applyAlignment="1">
      <alignment horizontal="justify" vertical="justify"/>
    </xf>
    <xf numFmtId="0" fontId="0" fillId="6" borderId="0" xfId="0" applyFill="1" applyAlignment="1">
      <alignment horizontal="justify" vertical="center"/>
    </xf>
    <xf numFmtId="0" fontId="0" fillId="6" borderId="0" xfId="0" applyFill="1" applyAlignment="1">
      <alignment horizontal="center"/>
    </xf>
    <xf numFmtId="0" fontId="21" fillId="6" borderId="29" xfId="0" applyFont="1" applyFill="1" applyBorder="1" applyAlignment="1">
      <alignment horizontal="center"/>
    </xf>
    <xf numFmtId="173" fontId="32" fillId="6" borderId="0" xfId="0" applyNumberFormat="1" applyFont="1" applyFill="1" applyAlignment="1">
      <alignment horizontal="center" vertical="center"/>
    </xf>
    <xf numFmtId="9" fontId="32" fillId="6" borderId="1" xfId="12" applyFont="1" applyFill="1" applyBorder="1" applyAlignment="1">
      <alignment horizontal="right" vertical="center"/>
    </xf>
    <xf numFmtId="0" fontId="23" fillId="6" borderId="2" xfId="0" applyFont="1" applyFill="1" applyBorder="1" applyAlignment="1">
      <alignment horizontal="center" vertical="center"/>
    </xf>
    <xf numFmtId="0" fontId="33" fillId="6" borderId="1" xfId="0" applyFont="1" applyFill="1" applyBorder="1" applyAlignment="1">
      <alignment horizontal="justify" vertical="center" wrapText="1"/>
    </xf>
    <xf numFmtId="174" fontId="32" fillId="6" borderId="1" xfId="7" applyNumberFormat="1" applyFont="1" applyFill="1" applyBorder="1" applyAlignment="1">
      <alignment horizontal="right" vertical="center"/>
    </xf>
    <xf numFmtId="0" fontId="23" fillId="6" borderId="2" xfId="0" applyFont="1" applyFill="1" applyBorder="1" applyAlignment="1">
      <alignment horizontal="center" vertical="center" wrapText="1"/>
    </xf>
    <xf numFmtId="173" fontId="32" fillId="6" borderId="10" xfId="0" applyNumberFormat="1" applyFont="1" applyFill="1" applyBorder="1" applyAlignment="1">
      <alignment horizontal="right" vertical="center"/>
    </xf>
    <xf numFmtId="0" fontId="23" fillId="6" borderId="30" xfId="0" applyFont="1" applyFill="1" applyBorder="1" applyAlignment="1">
      <alignment horizontal="center" vertical="center"/>
    </xf>
    <xf numFmtId="0" fontId="33" fillId="6" borderId="1" xfId="0" applyFont="1" applyFill="1" applyBorder="1" applyAlignment="1">
      <alignment vertical="center"/>
    </xf>
    <xf numFmtId="0" fontId="33" fillId="6" borderId="29" xfId="0" applyFont="1" applyFill="1" applyBorder="1" applyAlignment="1">
      <alignment horizontal="center" vertical="center" wrapText="1"/>
    </xf>
    <xf numFmtId="0" fontId="33" fillId="6" borderId="37" xfId="0" applyFont="1" applyFill="1" applyBorder="1" applyAlignment="1">
      <alignment horizontal="center" vertical="center"/>
    </xf>
    <xf numFmtId="0" fontId="33" fillId="6" borderId="38" xfId="0" applyFont="1" applyFill="1" applyBorder="1" applyAlignment="1">
      <alignment horizontal="center" vertical="center"/>
    </xf>
    <xf numFmtId="0" fontId="33" fillId="6" borderId="0" xfId="0" applyFont="1" applyFill="1" applyAlignment="1">
      <alignment horizontal="center" vertical="center"/>
    </xf>
    <xf numFmtId="0" fontId="33" fillId="6" borderId="39" xfId="0" applyFont="1" applyFill="1" applyBorder="1" applyAlignment="1">
      <alignment horizontal="center" vertical="center"/>
    </xf>
    <xf numFmtId="0" fontId="33" fillId="6" borderId="38" xfId="0" applyFont="1" applyFill="1" applyBorder="1" applyAlignment="1">
      <alignment horizontal="center" vertical="center" wrapText="1"/>
    </xf>
    <xf numFmtId="0" fontId="34" fillId="6" borderId="0" xfId="0" applyFont="1" applyFill="1"/>
    <xf numFmtId="0" fontId="35" fillId="6" borderId="0" xfId="0" applyFont="1" applyFill="1"/>
    <xf numFmtId="0" fontId="28" fillId="6" borderId="0" xfId="0" applyFont="1" applyFill="1" applyAlignment="1">
      <alignment horizontal="left" vertical="justify"/>
    </xf>
    <xf numFmtId="0" fontId="7" fillId="6" borderId="0" xfId="0" applyFont="1" applyFill="1" applyAlignment="1">
      <alignment horizontal="left"/>
    </xf>
  </cellXfs>
  <cellStyles count="13">
    <cellStyle name="Millares [0]" xfId="11" builtinId="6"/>
    <cellStyle name="Millares [0] 2" xfId="6" xr:uid="{00000000-0005-0000-0000-000001000000}"/>
    <cellStyle name="Millares 2" xfId="1" xr:uid="{00000000-0005-0000-0000-000002000000}"/>
    <cellStyle name="Moneda [0] 2" xfId="5" xr:uid="{00000000-0005-0000-0000-000003000000}"/>
    <cellStyle name="Moneda 2" xfId="7" xr:uid="{00000000-0005-0000-0000-000004000000}"/>
    <cellStyle name="Moneda 3" xfId="8" xr:uid="{F22BC4B3-DA57-4595-9049-104D8C9C1450}"/>
    <cellStyle name="Moneda 3 2" xfId="10" xr:uid="{C993D55D-B2A3-41AE-97B9-521FC5190B41}"/>
    <cellStyle name="Normal" xfId="0" builtinId="0"/>
    <cellStyle name="Normal 2" xfId="2" xr:uid="{00000000-0005-0000-0000-000006000000}"/>
    <cellStyle name="Normal 3" xfId="3" xr:uid="{00000000-0005-0000-0000-000007000000}"/>
    <cellStyle name="Normal 4" xfId="4" xr:uid="{00000000-0005-0000-0000-000008000000}"/>
    <cellStyle name="Normal 4 2" xfId="9" xr:uid="{D81926D4-3707-4D9C-9420-9C476D1C383D}"/>
    <cellStyle name="Porcentaje"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32"/>
  <sheetViews>
    <sheetView zoomScale="85" zoomScaleNormal="85" workbookViewId="0">
      <selection activeCell="D10" sqref="D10"/>
    </sheetView>
  </sheetViews>
  <sheetFormatPr baseColWidth="10" defaultRowHeight="11.25" x14ac:dyDescent="0.2"/>
  <cols>
    <col min="1" max="1" width="88.85546875" style="2" customWidth="1"/>
    <col min="2" max="2" width="58.28515625" style="49" customWidth="1"/>
    <col min="3" max="4" width="11.42578125" style="1"/>
    <col min="5" max="5" width="15" style="1" bestFit="1" customWidth="1"/>
    <col min="6" max="16384" width="11.42578125" style="1"/>
  </cols>
  <sheetData>
    <row r="2" spans="1:2" ht="23.25" x14ac:dyDescent="0.35">
      <c r="A2" s="20" t="s">
        <v>61</v>
      </c>
      <c r="B2" s="47"/>
    </row>
    <row r="3" spans="1:2" ht="38.25" customHeight="1" x14ac:dyDescent="0.2">
      <c r="A3" s="4" t="s">
        <v>0</v>
      </c>
      <c r="B3" s="51"/>
    </row>
    <row r="4" spans="1:2" ht="39" customHeight="1" x14ac:dyDescent="0.2">
      <c r="A4" s="4" t="s">
        <v>26</v>
      </c>
      <c r="B4" s="52"/>
    </row>
    <row r="5" spans="1:2" ht="39" customHeight="1" x14ac:dyDescent="0.2">
      <c r="A5" s="4"/>
      <c r="B5" s="56" t="s">
        <v>62</v>
      </c>
    </row>
    <row r="6" spans="1:2" ht="15" customHeight="1" x14ac:dyDescent="0.2">
      <c r="A6" s="5" t="s">
        <v>25</v>
      </c>
      <c r="B6" s="51" t="s">
        <v>63</v>
      </c>
    </row>
    <row r="7" spans="1:2" ht="33.75" x14ac:dyDescent="0.2">
      <c r="A7" s="6" t="s">
        <v>1</v>
      </c>
      <c r="B7" s="51" t="s">
        <v>5</v>
      </c>
    </row>
    <row r="8" spans="1:2" x14ac:dyDescent="0.2">
      <c r="A8" s="7" t="s">
        <v>45</v>
      </c>
      <c r="B8" s="45" t="s">
        <v>64</v>
      </c>
    </row>
    <row r="9" spans="1:2" x14ac:dyDescent="0.2">
      <c r="A9" s="8" t="s">
        <v>24</v>
      </c>
      <c r="B9" s="46"/>
    </row>
    <row r="10" spans="1:2" ht="204.75" customHeight="1" x14ac:dyDescent="0.2">
      <c r="A10" s="9" t="s">
        <v>8</v>
      </c>
      <c r="B10" s="13" t="s">
        <v>5</v>
      </c>
    </row>
    <row r="11" spans="1:2" ht="14.25" customHeight="1" x14ac:dyDescent="0.2">
      <c r="A11" s="44" t="s">
        <v>46</v>
      </c>
      <c r="B11" s="13" t="s">
        <v>65</v>
      </c>
    </row>
    <row r="12" spans="1:2" ht="38.25" customHeight="1" x14ac:dyDescent="0.2">
      <c r="A12" s="9" t="s">
        <v>47</v>
      </c>
      <c r="B12" s="13" t="s">
        <v>5</v>
      </c>
    </row>
    <row r="13" spans="1:2" x14ac:dyDescent="0.2">
      <c r="A13" s="7" t="s">
        <v>23</v>
      </c>
      <c r="B13" s="45" t="s">
        <v>6</v>
      </c>
    </row>
    <row r="14" spans="1:2" ht="22.5" x14ac:dyDescent="0.2">
      <c r="A14" s="10" t="s">
        <v>2</v>
      </c>
      <c r="B14" s="45" t="s">
        <v>6</v>
      </c>
    </row>
    <row r="15" spans="1:2" ht="15" customHeight="1" x14ac:dyDescent="0.2">
      <c r="A15" s="7" t="s">
        <v>22</v>
      </c>
      <c r="B15" s="45" t="s">
        <v>6</v>
      </c>
    </row>
    <row r="16" spans="1:2" ht="45.75" customHeight="1" x14ac:dyDescent="0.2">
      <c r="A16" s="10" t="s">
        <v>4</v>
      </c>
      <c r="B16" s="45" t="s">
        <v>6</v>
      </c>
    </row>
    <row r="17" spans="1:2" ht="21.75" customHeight="1" x14ac:dyDescent="0.2">
      <c r="A17" s="7" t="s">
        <v>21</v>
      </c>
      <c r="B17" s="45" t="s">
        <v>67</v>
      </c>
    </row>
    <row r="18" spans="1:2" ht="73.5" customHeight="1" x14ac:dyDescent="0.2">
      <c r="A18" s="10" t="s">
        <v>27</v>
      </c>
      <c r="B18" s="46" t="s">
        <v>5</v>
      </c>
    </row>
    <row r="19" spans="1:2" ht="23.25" customHeight="1" x14ac:dyDescent="0.2">
      <c r="A19" s="8" t="s">
        <v>20</v>
      </c>
      <c r="B19" s="45" t="s">
        <v>66</v>
      </c>
    </row>
    <row r="20" spans="1:2" ht="93.75" customHeight="1" x14ac:dyDescent="0.2">
      <c r="A20" s="10" t="s">
        <v>28</v>
      </c>
      <c r="B20" s="46" t="s">
        <v>5</v>
      </c>
    </row>
    <row r="21" spans="1:2" ht="12" customHeight="1" x14ac:dyDescent="0.2">
      <c r="A21" s="17" t="s">
        <v>29</v>
      </c>
      <c r="B21" s="45" t="s">
        <v>68</v>
      </c>
    </row>
    <row r="22" spans="1:2" ht="93.75" customHeight="1" x14ac:dyDescent="0.2">
      <c r="A22" s="16" t="s">
        <v>30</v>
      </c>
      <c r="B22" s="46" t="s">
        <v>5</v>
      </c>
    </row>
    <row r="23" spans="1:2" x14ac:dyDescent="0.2">
      <c r="A23" s="17" t="s">
        <v>19</v>
      </c>
      <c r="B23" s="45" t="s">
        <v>69</v>
      </c>
    </row>
    <row r="24" spans="1:2" ht="29.25" customHeight="1" x14ac:dyDescent="0.2">
      <c r="A24" s="10" t="s">
        <v>3</v>
      </c>
      <c r="B24" s="46" t="s">
        <v>5</v>
      </c>
    </row>
    <row r="25" spans="1:2" ht="14.25" customHeight="1" x14ac:dyDescent="0.2">
      <c r="A25" s="8" t="s">
        <v>15</v>
      </c>
      <c r="B25" s="51" t="s">
        <v>63</v>
      </c>
    </row>
    <row r="26" spans="1:2" ht="96.75" customHeight="1" x14ac:dyDescent="0.2">
      <c r="A26" s="10" t="s">
        <v>16</v>
      </c>
      <c r="B26" s="50" t="s">
        <v>5</v>
      </c>
    </row>
    <row r="27" spans="1:2" x14ac:dyDescent="0.2">
      <c r="A27" s="11" t="s">
        <v>18</v>
      </c>
      <c r="B27" s="46" t="s">
        <v>50</v>
      </c>
    </row>
    <row r="28" spans="1:2" ht="68.25" customHeight="1" x14ac:dyDescent="0.2">
      <c r="A28" s="12" t="s">
        <v>9</v>
      </c>
      <c r="B28" s="46" t="s">
        <v>5</v>
      </c>
    </row>
    <row r="29" spans="1:2" ht="16.5" customHeight="1" x14ac:dyDescent="0.2">
      <c r="A29" s="8" t="s">
        <v>17</v>
      </c>
      <c r="B29" s="46" t="s">
        <v>49</v>
      </c>
    </row>
    <row r="30" spans="1:2" ht="189.75" customHeight="1" x14ac:dyDescent="0.2">
      <c r="A30" s="12" t="s">
        <v>10</v>
      </c>
      <c r="B30" s="46" t="s">
        <v>5</v>
      </c>
    </row>
    <row r="31" spans="1:2" ht="51" customHeight="1" x14ac:dyDescent="0.2">
      <c r="A31" s="14" t="s">
        <v>7</v>
      </c>
      <c r="B31" s="57" t="s">
        <v>5</v>
      </c>
    </row>
    <row r="32" spans="1:2" x14ac:dyDescent="0.2">
      <c r="A32" s="3"/>
      <c r="B32" s="48"/>
    </row>
  </sheetData>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5"/>
  <sheetViews>
    <sheetView view="pageLayout" zoomScaleNormal="100" workbookViewId="0">
      <selection activeCell="C30" sqref="C30"/>
    </sheetView>
  </sheetViews>
  <sheetFormatPr baseColWidth="10" defaultRowHeight="12.75" x14ac:dyDescent="0.2"/>
  <cols>
    <col min="1" max="1" width="4.140625" style="24" customWidth="1"/>
    <col min="2" max="2" width="32.85546875" style="24" customWidth="1"/>
    <col min="3" max="3" width="20.42578125" style="24" customWidth="1"/>
    <col min="4" max="4" width="16.42578125" style="24" customWidth="1"/>
    <col min="5" max="5" width="25" style="24" customWidth="1"/>
    <col min="6" max="6" width="11.42578125" style="24"/>
    <col min="7" max="7" width="5" style="24" customWidth="1"/>
    <col min="8" max="8" width="3.42578125" style="24" customWidth="1"/>
    <col min="9" max="16384" width="11.42578125" style="24"/>
  </cols>
  <sheetData>
    <row r="1" spans="1:8" ht="15" x14ac:dyDescent="0.2">
      <c r="A1" s="76" t="s">
        <v>41</v>
      </c>
      <c r="B1" s="76"/>
      <c r="C1" s="76"/>
      <c r="D1" s="76"/>
      <c r="E1" s="23"/>
      <c r="F1" s="23"/>
      <c r="G1" s="23"/>
      <c r="H1" s="23"/>
    </row>
    <row r="2" spans="1:8" ht="15" x14ac:dyDescent="0.2">
      <c r="A2" s="76"/>
      <c r="B2" s="76"/>
      <c r="C2" s="76"/>
      <c r="D2" s="76"/>
      <c r="E2" s="23"/>
      <c r="F2" s="23"/>
      <c r="G2" s="23"/>
      <c r="H2" s="23"/>
    </row>
    <row r="3" spans="1:8" ht="14.25" x14ac:dyDescent="0.2">
      <c r="A3" s="25"/>
    </row>
    <row r="4" spans="1:8" ht="66" customHeight="1" x14ac:dyDescent="0.2">
      <c r="A4" s="77" t="s">
        <v>40</v>
      </c>
      <c r="B4" s="77"/>
      <c r="C4" s="77"/>
      <c r="D4" s="77"/>
      <c r="E4" s="26"/>
      <c r="F4" s="27"/>
      <c r="G4" s="27"/>
      <c r="H4" s="27"/>
    </row>
    <row r="5" spans="1:8" x14ac:dyDescent="0.2">
      <c r="A5" s="28" t="s">
        <v>48</v>
      </c>
      <c r="B5" s="29"/>
      <c r="C5" s="29"/>
      <c r="D5" s="29"/>
    </row>
    <row r="6" spans="1:8" x14ac:dyDescent="0.2">
      <c r="A6" s="28" t="s">
        <v>32</v>
      </c>
      <c r="B6" s="29"/>
      <c r="C6" s="29"/>
      <c r="D6" s="29"/>
    </row>
    <row r="7" spans="1:8" x14ac:dyDescent="0.2">
      <c r="A7" s="28"/>
      <c r="B7" s="29"/>
      <c r="C7" s="29"/>
      <c r="D7" s="29"/>
    </row>
    <row r="8" spans="1:8" x14ac:dyDescent="0.2">
      <c r="A8" s="28" t="s">
        <v>33</v>
      </c>
      <c r="B8" s="29"/>
      <c r="C8" s="29"/>
      <c r="D8" s="29"/>
    </row>
    <row r="9" spans="1:8" x14ac:dyDescent="0.2">
      <c r="A9" s="28" t="s">
        <v>34</v>
      </c>
      <c r="B9" s="29"/>
      <c r="C9" s="29"/>
      <c r="D9" s="29"/>
    </row>
    <row r="10" spans="1:8" x14ac:dyDescent="0.2">
      <c r="A10" s="28" t="s">
        <v>35</v>
      </c>
      <c r="B10" s="29"/>
      <c r="C10" s="29"/>
      <c r="D10" s="29"/>
    </row>
    <row r="11" spans="1:8" ht="14.25" x14ac:dyDescent="0.2">
      <c r="A11" s="30"/>
    </row>
    <row r="13" spans="1:8" ht="22.5" customHeight="1" x14ac:dyDescent="0.2">
      <c r="B13" s="31" t="s">
        <v>36</v>
      </c>
      <c r="C13" s="80" t="s">
        <v>62</v>
      </c>
      <c r="D13" s="81"/>
      <c r="E13" s="32"/>
      <c r="F13" s="32"/>
    </row>
    <row r="14" spans="1:8" x14ac:dyDescent="0.2">
      <c r="B14" s="33" t="s">
        <v>37</v>
      </c>
      <c r="C14" s="82">
        <v>238000000</v>
      </c>
      <c r="D14" s="83"/>
      <c r="E14" s="34"/>
    </row>
    <row r="15" spans="1:8" x14ac:dyDescent="0.2">
      <c r="B15" s="35" t="s">
        <v>38</v>
      </c>
      <c r="C15" s="84">
        <f>1000*(C14/C14)</f>
        <v>1000</v>
      </c>
      <c r="D15" s="85"/>
      <c r="E15" s="36"/>
    </row>
    <row r="17" spans="1:4" s="3" customFormat="1" ht="11.25" x14ac:dyDescent="0.2">
      <c r="B17" s="37"/>
      <c r="C17" s="37"/>
      <c r="D17" s="37"/>
    </row>
    <row r="18" spans="1:4" s="3" customFormat="1" ht="11.25" x14ac:dyDescent="0.2">
      <c r="B18" s="37"/>
      <c r="C18" s="37"/>
      <c r="D18" s="37"/>
    </row>
    <row r="19" spans="1:4" s="3" customFormat="1" ht="11.25" x14ac:dyDescent="0.2">
      <c r="B19" s="37"/>
      <c r="C19" s="37"/>
      <c r="D19" s="37"/>
    </row>
    <row r="20" spans="1:4" x14ac:dyDescent="0.2">
      <c r="A20" s="38" t="s">
        <v>39</v>
      </c>
      <c r="B20" s="38"/>
      <c r="C20" s="38"/>
    </row>
    <row r="21" spans="1:4" x14ac:dyDescent="0.2">
      <c r="A21" s="78" t="s">
        <v>44</v>
      </c>
      <c r="B21" s="79"/>
      <c r="C21" s="39"/>
    </row>
    <row r="22" spans="1:4" x14ac:dyDescent="0.2">
      <c r="A22" s="40"/>
      <c r="B22" s="39"/>
      <c r="C22" s="39"/>
    </row>
    <row r="23" spans="1:4" x14ac:dyDescent="0.2">
      <c r="A23" s="40"/>
      <c r="B23" s="39"/>
      <c r="C23" s="39"/>
    </row>
    <row r="24" spans="1:4" x14ac:dyDescent="0.2">
      <c r="A24" s="41" t="s">
        <v>70</v>
      </c>
    </row>
    <row r="25" spans="1:4" x14ac:dyDescent="0.2">
      <c r="A25" s="29" t="s">
        <v>71</v>
      </c>
    </row>
  </sheetData>
  <mergeCells count="7">
    <mergeCell ref="A1:D1"/>
    <mergeCell ref="A2:D2"/>
    <mergeCell ref="A4:D4"/>
    <mergeCell ref="A21:B21"/>
    <mergeCell ref="C13:D13"/>
    <mergeCell ref="C14:D14"/>
    <mergeCell ref="C15:D15"/>
  </mergeCells>
  <pageMargins left="0.7" right="1.6875" top="0.75" bottom="0.75" header="0.3" footer="0.3"/>
  <pageSetup orientation="portrait" r:id="rId1"/>
  <headerFooter>
    <oddHeader>&amp;C&amp;"Arial,Negrita"&amp;14PONDERACIÓN  INVITACIÓN ABIERTA No. 014 DE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6695A-77A7-48C4-8206-19B087661D7A}">
  <dimension ref="B1:E38"/>
  <sheetViews>
    <sheetView topLeftCell="A13" zoomScale="70" zoomScaleNormal="70" workbookViewId="0">
      <selection activeCell="F54" sqref="F54"/>
    </sheetView>
  </sheetViews>
  <sheetFormatPr baseColWidth="10" defaultRowHeight="15.75" x14ac:dyDescent="0.25"/>
  <cols>
    <col min="3" max="3" width="10" style="53" bestFit="1" customWidth="1"/>
    <col min="4" max="4" width="50" style="53" bestFit="1" customWidth="1"/>
    <col min="5" max="5" width="31.28515625" style="53" customWidth="1"/>
  </cols>
  <sheetData>
    <row r="1" spans="2:5" ht="23.25" customHeight="1" thickBot="1" x14ac:dyDescent="0.4">
      <c r="B1" s="99" t="s">
        <v>98</v>
      </c>
      <c r="C1" s="100"/>
      <c r="D1" s="100"/>
      <c r="E1" s="101"/>
    </row>
    <row r="2" spans="2:5" ht="16.5" thickBot="1" x14ac:dyDescent="0.3"/>
    <row r="3" spans="2:5" ht="15" x14ac:dyDescent="0.25">
      <c r="B3" s="86" t="s">
        <v>59</v>
      </c>
      <c r="C3" s="86" t="s">
        <v>72</v>
      </c>
      <c r="D3" s="86" t="s">
        <v>73</v>
      </c>
      <c r="E3" s="86" t="s">
        <v>74</v>
      </c>
    </row>
    <row r="4" spans="2:5" thickBot="1" x14ac:dyDescent="0.3">
      <c r="B4" s="87"/>
      <c r="C4" s="87"/>
      <c r="D4" s="87"/>
      <c r="E4" s="87"/>
    </row>
    <row r="5" spans="2:5" ht="24" x14ac:dyDescent="0.25">
      <c r="B5" s="88">
        <v>1</v>
      </c>
      <c r="C5" s="88" t="s">
        <v>75</v>
      </c>
      <c r="D5" s="58" t="s">
        <v>76</v>
      </c>
      <c r="E5" s="91">
        <v>200000000</v>
      </c>
    </row>
    <row r="6" spans="2:5" ht="24" x14ac:dyDescent="0.25">
      <c r="B6" s="89"/>
      <c r="C6" s="89"/>
      <c r="D6" s="58" t="s">
        <v>77</v>
      </c>
      <c r="E6" s="92"/>
    </row>
    <row r="7" spans="2:5" ht="36" x14ac:dyDescent="0.25">
      <c r="B7" s="89"/>
      <c r="C7" s="89"/>
      <c r="D7" s="58" t="s">
        <v>78</v>
      </c>
      <c r="E7" s="92"/>
    </row>
    <row r="8" spans="2:5" ht="24" x14ac:dyDescent="0.25">
      <c r="B8" s="89"/>
      <c r="C8" s="89"/>
      <c r="D8" s="58" t="s">
        <v>79</v>
      </c>
      <c r="E8" s="92"/>
    </row>
    <row r="9" spans="2:5" ht="24" x14ac:dyDescent="0.25">
      <c r="B9" s="89"/>
      <c r="C9" s="89"/>
      <c r="D9" s="58" t="s">
        <v>80</v>
      </c>
      <c r="E9" s="92"/>
    </row>
    <row r="10" spans="2:5" ht="48" x14ac:dyDescent="0.25">
      <c r="B10" s="89"/>
      <c r="C10" s="89"/>
      <c r="D10" s="58" t="s">
        <v>81</v>
      </c>
      <c r="E10" s="92"/>
    </row>
    <row r="11" spans="2:5" ht="24" x14ac:dyDescent="0.25">
      <c r="B11" s="89"/>
      <c r="C11" s="89"/>
      <c r="D11" s="58" t="s">
        <v>82</v>
      </c>
      <c r="E11" s="92"/>
    </row>
    <row r="12" spans="2:5" ht="15" x14ac:dyDescent="0.25">
      <c r="B12" s="89"/>
      <c r="C12" s="89"/>
      <c r="D12" s="58"/>
      <c r="E12" s="92"/>
    </row>
    <row r="13" spans="2:5" ht="15" x14ac:dyDescent="0.25">
      <c r="B13" s="89"/>
      <c r="C13" s="89"/>
      <c r="D13" s="58"/>
      <c r="E13" s="92"/>
    </row>
    <row r="14" spans="2:5" ht="15" x14ac:dyDescent="0.25">
      <c r="B14" s="89"/>
      <c r="C14" s="89"/>
      <c r="D14" s="58" t="s">
        <v>83</v>
      </c>
      <c r="E14" s="92"/>
    </row>
    <row r="15" spans="2:5" ht="15" x14ac:dyDescent="0.25">
      <c r="B15" s="89"/>
      <c r="C15" s="89"/>
      <c r="D15" s="58"/>
      <c r="E15" s="92"/>
    </row>
    <row r="16" spans="2:5" ht="15" x14ac:dyDescent="0.25">
      <c r="B16" s="89"/>
      <c r="C16" s="89"/>
      <c r="D16" s="58" t="s">
        <v>84</v>
      </c>
      <c r="E16" s="92"/>
    </row>
    <row r="17" spans="2:5" ht="15" x14ac:dyDescent="0.25">
      <c r="B17" s="89"/>
      <c r="C17" s="89"/>
      <c r="D17" s="58" t="s">
        <v>85</v>
      </c>
      <c r="E17" s="92"/>
    </row>
    <row r="18" spans="2:5" ht="15" x14ac:dyDescent="0.25">
      <c r="B18" s="89"/>
      <c r="C18" s="89"/>
      <c r="D18" s="58" t="s">
        <v>86</v>
      </c>
      <c r="E18" s="92"/>
    </row>
    <row r="19" spans="2:5" ht="15" x14ac:dyDescent="0.25">
      <c r="B19" s="89"/>
      <c r="C19" s="89"/>
      <c r="D19" s="58"/>
      <c r="E19" s="92"/>
    </row>
    <row r="20" spans="2:5" ht="15" x14ac:dyDescent="0.25">
      <c r="B20" s="89"/>
      <c r="C20" s="89"/>
      <c r="D20" s="58"/>
      <c r="E20" s="92"/>
    </row>
    <row r="21" spans="2:5" ht="15" x14ac:dyDescent="0.25">
      <c r="B21" s="89"/>
      <c r="C21" s="89"/>
      <c r="D21" s="58" t="s">
        <v>87</v>
      </c>
      <c r="E21" s="92"/>
    </row>
    <row r="22" spans="2:5" ht="15" x14ac:dyDescent="0.25">
      <c r="B22" s="89"/>
      <c r="C22" s="89"/>
      <c r="D22" s="58"/>
      <c r="E22" s="92"/>
    </row>
    <row r="23" spans="2:5" ht="60" x14ac:dyDescent="0.25">
      <c r="B23" s="89"/>
      <c r="C23" s="89"/>
      <c r="D23" s="58" t="s">
        <v>88</v>
      </c>
      <c r="E23" s="92"/>
    </row>
    <row r="24" spans="2:5" ht="48" x14ac:dyDescent="0.25">
      <c r="B24" s="89"/>
      <c r="C24" s="89"/>
      <c r="D24" s="58" t="s">
        <v>89</v>
      </c>
      <c r="E24" s="92"/>
    </row>
    <row r="25" spans="2:5" ht="15" x14ac:dyDescent="0.25">
      <c r="B25" s="89"/>
      <c r="C25" s="89"/>
      <c r="D25" s="58" t="s">
        <v>90</v>
      </c>
      <c r="E25" s="92"/>
    </row>
    <row r="26" spans="2:5" ht="36" x14ac:dyDescent="0.25">
      <c r="B26" s="89"/>
      <c r="C26" s="89"/>
      <c r="D26" s="58" t="s">
        <v>91</v>
      </c>
      <c r="E26" s="92"/>
    </row>
    <row r="27" spans="2:5" ht="36" x14ac:dyDescent="0.25">
      <c r="B27" s="89"/>
      <c r="C27" s="89"/>
      <c r="D27" s="58" t="s">
        <v>92</v>
      </c>
      <c r="E27" s="92"/>
    </row>
    <row r="28" spans="2:5" ht="15" x14ac:dyDescent="0.25">
      <c r="B28" s="89"/>
      <c r="C28" s="89"/>
      <c r="D28" s="58" t="s">
        <v>93</v>
      </c>
      <c r="E28" s="92"/>
    </row>
    <row r="29" spans="2:5" thickBot="1" x14ac:dyDescent="0.3">
      <c r="B29" s="90"/>
      <c r="C29" s="90"/>
      <c r="D29" s="59" t="s">
        <v>94</v>
      </c>
      <c r="E29" s="93"/>
    </row>
    <row r="30" spans="2:5" thickBot="1" x14ac:dyDescent="0.3">
      <c r="B30" s="94" t="s">
        <v>95</v>
      </c>
      <c r="C30" s="95"/>
      <c r="D30" s="96"/>
      <c r="E30" s="60">
        <v>200000000</v>
      </c>
    </row>
    <row r="31" spans="2:5" thickBot="1" x14ac:dyDescent="0.3">
      <c r="B31" s="94" t="s">
        <v>96</v>
      </c>
      <c r="C31" s="95"/>
      <c r="D31" s="96"/>
      <c r="E31" s="60">
        <v>38000000</v>
      </c>
    </row>
    <row r="32" spans="2:5" thickBot="1" x14ac:dyDescent="0.3">
      <c r="B32" s="94" t="s">
        <v>38</v>
      </c>
      <c r="C32" s="95"/>
      <c r="D32" s="96"/>
      <c r="E32" s="60">
        <v>238000000</v>
      </c>
    </row>
    <row r="33" spans="2:5" ht="15" x14ac:dyDescent="0.25">
      <c r="B33" s="61"/>
      <c r="C33" s="61"/>
      <c r="D33" s="61"/>
      <c r="E33" s="62"/>
    </row>
    <row r="34" spans="2:5" ht="15" x14ac:dyDescent="0.25">
      <c r="B34" s="61"/>
      <c r="C34" s="61"/>
      <c r="D34" s="61"/>
      <c r="E34" s="62"/>
    </row>
    <row r="35" spans="2:5" ht="15" x14ac:dyDescent="0.25">
      <c r="B35" s="61"/>
      <c r="C35" s="61"/>
      <c r="D35" s="61"/>
      <c r="E35" s="62"/>
    </row>
    <row r="37" spans="2:5" x14ac:dyDescent="0.25">
      <c r="B37" s="97" t="s">
        <v>97</v>
      </c>
      <c r="C37" s="97"/>
      <c r="D37" s="97"/>
    </row>
    <row r="38" spans="2:5" x14ac:dyDescent="0.25">
      <c r="B38" s="98" t="s">
        <v>71</v>
      </c>
      <c r="C38" s="98"/>
      <c r="D38" s="98"/>
    </row>
  </sheetData>
  <mergeCells count="13">
    <mergeCell ref="B1:E1"/>
    <mergeCell ref="B30:D30"/>
    <mergeCell ref="B31:D31"/>
    <mergeCell ref="B32:D32"/>
    <mergeCell ref="B37:D37"/>
    <mergeCell ref="B38:D38"/>
    <mergeCell ref="B3:B4"/>
    <mergeCell ref="C3:C4"/>
    <mergeCell ref="D3:D4"/>
    <mergeCell ref="E3:E4"/>
    <mergeCell ref="B5:B29"/>
    <mergeCell ref="C5:C29"/>
    <mergeCell ref="E5:E29"/>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1B60C-60D3-415E-8C66-52116EDE1562}">
  <dimension ref="A1:K21"/>
  <sheetViews>
    <sheetView zoomScale="85" zoomScaleNormal="85" workbookViewId="0">
      <selection activeCell="F27" sqref="F27"/>
    </sheetView>
  </sheetViews>
  <sheetFormatPr baseColWidth="10" defaultRowHeight="15.75" x14ac:dyDescent="0.25"/>
  <cols>
    <col min="1" max="1" width="11.42578125" style="63"/>
    <col min="2" max="2" width="27.85546875" style="63" customWidth="1"/>
    <col min="3" max="3" width="11.85546875" style="63" customWidth="1"/>
    <col min="4" max="4" width="20" style="63" customWidth="1"/>
    <col min="5" max="5" width="11.42578125" style="63"/>
    <col min="6" max="6" width="40.7109375" style="63" customWidth="1"/>
    <col min="7" max="7" width="17.5703125" style="63" customWidth="1"/>
    <col min="8" max="8" width="23.28515625" style="63" customWidth="1"/>
    <col min="9" max="9" width="20" style="63" customWidth="1"/>
    <col min="10" max="10" width="24.7109375" style="63" customWidth="1"/>
    <col min="11" max="16384" width="11.42578125" style="63"/>
  </cols>
  <sheetData>
    <row r="1" spans="1:11" ht="28.5" x14ac:dyDescent="0.45">
      <c r="A1" s="112" t="s">
        <v>105</v>
      </c>
      <c r="B1" s="112"/>
      <c r="C1" s="112"/>
      <c r="D1" s="112"/>
      <c r="E1" s="112"/>
      <c r="F1" s="112"/>
      <c r="G1" s="112"/>
      <c r="H1" s="112"/>
      <c r="I1" s="112"/>
      <c r="J1" s="112"/>
      <c r="K1" s="112"/>
    </row>
    <row r="4" spans="1:11" ht="16.5" thickBot="1" x14ac:dyDescent="0.3"/>
    <row r="5" spans="1:11" x14ac:dyDescent="0.25">
      <c r="B5" s="113" t="s">
        <v>106</v>
      </c>
      <c r="C5" s="114"/>
      <c r="D5" s="114"/>
      <c r="E5" s="114"/>
      <c r="F5" s="115"/>
    </row>
    <row r="6" spans="1:11" x14ac:dyDescent="0.25">
      <c r="B6" s="116"/>
      <c r="C6" s="117"/>
      <c r="D6" s="117"/>
      <c r="E6" s="117"/>
      <c r="F6" s="118"/>
    </row>
    <row r="7" spans="1:11" x14ac:dyDescent="0.25">
      <c r="B7" s="116"/>
      <c r="C7" s="117"/>
      <c r="D7" s="117"/>
      <c r="E7" s="117"/>
      <c r="F7" s="118"/>
    </row>
    <row r="8" spans="1:11" ht="16.5" thickBot="1" x14ac:dyDescent="0.3">
      <c r="B8" s="119"/>
      <c r="C8" s="120"/>
      <c r="D8" s="120"/>
      <c r="E8" s="120"/>
      <c r="F8" s="121"/>
    </row>
    <row r="10" spans="1:11" ht="16.5" thickBot="1" x14ac:dyDescent="0.3">
      <c r="B10" s="64"/>
      <c r="C10" s="64"/>
      <c r="D10" s="64"/>
      <c r="E10" s="64"/>
      <c r="F10" s="64"/>
      <c r="G10" s="64"/>
    </row>
    <row r="11" spans="1:11" ht="17.100000000000001" customHeight="1" thickBot="1" x14ac:dyDescent="0.3">
      <c r="A11" s="122" t="s">
        <v>62</v>
      </c>
      <c r="B11" s="123"/>
      <c r="C11" s="123"/>
      <c r="D11" s="123"/>
      <c r="E11" s="123"/>
      <c r="F11" s="123"/>
      <c r="G11" s="123"/>
      <c r="H11" s="123"/>
      <c r="I11" s="123"/>
      <c r="J11" s="123"/>
      <c r="K11" s="124"/>
    </row>
    <row r="12" spans="1:11" x14ac:dyDescent="0.25">
      <c r="A12" s="125" t="s">
        <v>58</v>
      </c>
      <c r="B12" s="102" t="s">
        <v>57</v>
      </c>
      <c r="C12" s="127" t="s">
        <v>99</v>
      </c>
      <c r="D12" s="102" t="s">
        <v>56</v>
      </c>
      <c r="E12" s="129" t="s">
        <v>55</v>
      </c>
      <c r="F12" s="102" t="s">
        <v>54</v>
      </c>
      <c r="G12" s="102" t="s">
        <v>53</v>
      </c>
      <c r="H12" s="102" t="s">
        <v>52</v>
      </c>
      <c r="I12" s="102" t="s">
        <v>100</v>
      </c>
      <c r="J12" s="104" t="s">
        <v>51</v>
      </c>
      <c r="K12" s="106" t="s">
        <v>7</v>
      </c>
    </row>
    <row r="13" spans="1:11" x14ac:dyDescent="0.25">
      <c r="A13" s="126"/>
      <c r="B13" s="103"/>
      <c r="C13" s="128"/>
      <c r="D13" s="103"/>
      <c r="E13" s="130"/>
      <c r="F13" s="103"/>
      <c r="G13" s="103"/>
      <c r="H13" s="103"/>
      <c r="I13" s="103"/>
      <c r="J13" s="105"/>
      <c r="K13" s="107"/>
    </row>
    <row r="14" spans="1:11" ht="16.5" thickBot="1" x14ac:dyDescent="0.3">
      <c r="A14" s="126"/>
      <c r="B14" s="103"/>
      <c r="C14" s="102"/>
      <c r="D14" s="103"/>
      <c r="E14" s="130"/>
      <c r="F14" s="103"/>
      <c r="G14" s="103"/>
      <c r="H14" s="103"/>
      <c r="I14" s="103"/>
      <c r="J14" s="105"/>
      <c r="K14" s="108"/>
    </row>
    <row r="15" spans="1:11" ht="63" customHeight="1" x14ac:dyDescent="0.25">
      <c r="A15" s="65">
        <v>1</v>
      </c>
      <c r="B15" s="66" t="s">
        <v>107</v>
      </c>
      <c r="C15" s="67">
        <v>19</v>
      </c>
      <c r="D15" s="66" t="s">
        <v>62</v>
      </c>
      <c r="E15" s="67" t="s">
        <v>6</v>
      </c>
      <c r="F15" s="67" t="s">
        <v>108</v>
      </c>
      <c r="G15" s="68" t="s">
        <v>101</v>
      </c>
      <c r="H15" s="68" t="s">
        <v>102</v>
      </c>
      <c r="I15" s="69">
        <f>155000000+155000000+50000000</f>
        <v>360000000</v>
      </c>
      <c r="J15" s="70" t="s">
        <v>109</v>
      </c>
      <c r="K15" s="109" t="s">
        <v>5</v>
      </c>
    </row>
    <row r="16" spans="1:11" ht="71.25" customHeight="1" x14ac:dyDescent="0.25">
      <c r="A16" s="65">
        <v>2</v>
      </c>
      <c r="B16" s="66" t="s">
        <v>110</v>
      </c>
      <c r="C16" s="67">
        <v>20</v>
      </c>
      <c r="D16" s="66" t="s">
        <v>62</v>
      </c>
      <c r="E16" s="67">
        <v>5320210328</v>
      </c>
      <c r="F16" s="67" t="s">
        <v>111</v>
      </c>
      <c r="G16" s="68" t="s">
        <v>112</v>
      </c>
      <c r="H16" s="68" t="s">
        <v>103</v>
      </c>
      <c r="I16" s="69">
        <v>119000000</v>
      </c>
      <c r="J16" s="70" t="s">
        <v>113</v>
      </c>
      <c r="K16" s="110"/>
    </row>
    <row r="17" spans="1:11" ht="58.5" customHeight="1" thickBot="1" x14ac:dyDescent="0.3">
      <c r="A17" s="65">
        <v>3</v>
      </c>
      <c r="B17" s="66" t="s">
        <v>114</v>
      </c>
      <c r="C17" s="67">
        <v>21</v>
      </c>
      <c r="D17" s="72" t="s">
        <v>62</v>
      </c>
      <c r="E17" s="73" t="s">
        <v>115</v>
      </c>
      <c r="F17" s="73" t="s">
        <v>6</v>
      </c>
      <c r="G17" s="74" t="s">
        <v>101</v>
      </c>
      <c r="H17" s="73" t="s">
        <v>104</v>
      </c>
      <c r="I17" s="75">
        <f>530000000+556500000</f>
        <v>1086500000</v>
      </c>
      <c r="J17" s="70" t="s">
        <v>116</v>
      </c>
      <c r="K17" s="111"/>
    </row>
    <row r="18" spans="1:11" x14ac:dyDescent="0.25">
      <c r="I18" s="71">
        <f>+I15+I16</f>
        <v>479000000</v>
      </c>
    </row>
    <row r="20" spans="1:11" x14ac:dyDescent="0.25">
      <c r="B20" s="41" t="s">
        <v>70</v>
      </c>
      <c r="C20" s="24"/>
    </row>
    <row r="21" spans="1:11" x14ac:dyDescent="0.25">
      <c r="B21" s="29" t="s">
        <v>71</v>
      </c>
      <c r="C21" s="24"/>
    </row>
  </sheetData>
  <mergeCells count="15">
    <mergeCell ref="A1:K1"/>
    <mergeCell ref="B5:F8"/>
    <mergeCell ref="A11:K11"/>
    <mergeCell ref="A12:A14"/>
    <mergeCell ref="B12:B14"/>
    <mergeCell ref="C12:C14"/>
    <mergeCell ref="D12:D14"/>
    <mergeCell ref="E12:E14"/>
    <mergeCell ref="F12:F14"/>
    <mergeCell ref="G12:G14"/>
    <mergeCell ref="H12:H14"/>
    <mergeCell ref="I12:I14"/>
    <mergeCell ref="J12:J14"/>
    <mergeCell ref="K12:K14"/>
    <mergeCell ref="K15:K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FE495-618C-4F4A-8B21-69226372706E}">
  <sheetPr>
    <pageSetUpPr fitToPage="1"/>
  </sheetPr>
  <dimension ref="B2:G61"/>
  <sheetViews>
    <sheetView tabSelected="1" topLeftCell="A3" zoomScaleNormal="100" workbookViewId="0">
      <selection activeCell="E14" sqref="E14"/>
    </sheetView>
  </sheetViews>
  <sheetFormatPr baseColWidth="10" defaultRowHeight="15" x14ac:dyDescent="0.25"/>
  <cols>
    <col min="1" max="1" width="11.42578125" style="138"/>
    <col min="2" max="2" width="33.140625" style="138" customWidth="1"/>
    <col min="3" max="3" width="30.28515625" style="138" customWidth="1"/>
    <col min="4" max="4" width="11.42578125" style="138"/>
    <col min="5" max="5" width="32.140625" style="138" customWidth="1"/>
    <col min="6" max="6" width="31.42578125" style="138" customWidth="1"/>
    <col min="7" max="7" width="11.42578125" style="138"/>
    <col min="8" max="8" width="16.85546875" style="138" bestFit="1" customWidth="1"/>
    <col min="9" max="16384" width="11.42578125" style="138"/>
  </cols>
  <sheetData>
    <row r="2" spans="2:7" ht="15.75" thickBot="1" x14ac:dyDescent="0.3">
      <c r="B2" s="184" t="s">
        <v>132</v>
      </c>
      <c r="C2" s="184"/>
    </row>
    <row r="3" spans="2:7" ht="114.75" customHeight="1" thickBot="1" x14ac:dyDescent="0.3">
      <c r="B3" s="183" t="s">
        <v>131</v>
      </c>
      <c r="C3" s="182"/>
      <c r="G3" s="180"/>
    </row>
    <row r="4" spans="2:7" x14ac:dyDescent="0.25">
      <c r="B4" s="181"/>
      <c r="C4" s="162"/>
      <c r="G4" s="180"/>
    </row>
    <row r="5" spans="2:7" ht="15.75" thickBot="1" x14ac:dyDescent="0.3">
      <c r="B5" s="153" t="s">
        <v>130</v>
      </c>
      <c r="C5" s="162"/>
    </row>
    <row r="6" spans="2:7" ht="26.25" thickBot="1" x14ac:dyDescent="0.3">
      <c r="B6" s="179" t="s">
        <v>129</v>
      </c>
      <c r="C6" s="178" t="s">
        <v>128</v>
      </c>
    </row>
    <row r="7" spans="2:7" x14ac:dyDescent="0.25">
      <c r="B7" s="177" t="s">
        <v>127</v>
      </c>
      <c r="C7" s="176" t="s">
        <v>126</v>
      </c>
    </row>
    <row r="8" spans="2:7" x14ac:dyDescent="0.25">
      <c r="B8" s="175" t="s">
        <v>125</v>
      </c>
      <c r="C8" s="174" t="s">
        <v>5</v>
      </c>
    </row>
    <row r="9" spans="2:7" x14ac:dyDescent="0.25">
      <c r="B9" s="173" t="s">
        <v>124</v>
      </c>
      <c r="C9" s="172" t="s">
        <v>5</v>
      </c>
    </row>
    <row r="10" spans="2:7" x14ac:dyDescent="0.25">
      <c r="B10" s="171" t="s">
        <v>123</v>
      </c>
      <c r="C10" s="167" t="s">
        <v>122</v>
      </c>
    </row>
    <row r="11" spans="2:7" ht="71.25" x14ac:dyDescent="0.25">
      <c r="B11" s="168" t="s">
        <v>121</v>
      </c>
      <c r="C11" s="170" t="s">
        <v>5</v>
      </c>
    </row>
    <row r="12" spans="2:7" ht="28.5" x14ac:dyDescent="0.25">
      <c r="B12" s="168" t="s">
        <v>120</v>
      </c>
      <c r="C12" s="170" t="s">
        <v>5</v>
      </c>
    </row>
    <row r="13" spans="2:7" ht="28.5" x14ac:dyDescent="0.25">
      <c r="B13" s="168" t="s">
        <v>119</v>
      </c>
      <c r="C13" s="170" t="s">
        <v>5</v>
      </c>
    </row>
    <row r="14" spans="2:7" ht="85.5" x14ac:dyDescent="0.25">
      <c r="B14" s="168" t="s">
        <v>118</v>
      </c>
      <c r="C14" s="169" t="s">
        <v>5</v>
      </c>
    </row>
    <row r="15" spans="2:7" ht="28.5" x14ac:dyDescent="0.25">
      <c r="B15" s="168" t="s">
        <v>117</v>
      </c>
      <c r="C15" s="167" t="s">
        <v>5</v>
      </c>
    </row>
    <row r="16" spans="2:7" x14ac:dyDescent="0.25">
      <c r="B16" s="147"/>
      <c r="C16" s="146"/>
    </row>
    <row r="17" spans="2:6" x14ac:dyDescent="0.25">
      <c r="B17" s="159"/>
      <c r="C17" s="165"/>
    </row>
    <row r="18" spans="2:6" x14ac:dyDescent="0.25">
      <c r="B18" s="145"/>
      <c r="C18" s="144"/>
    </row>
    <row r="19" spans="2:6" x14ac:dyDescent="0.25">
      <c r="B19" s="166"/>
      <c r="C19" s="166"/>
      <c r="D19" s="166"/>
      <c r="E19" s="166"/>
      <c r="F19" s="166"/>
    </row>
    <row r="20" spans="2:6" x14ac:dyDescent="0.25">
      <c r="B20" s="153"/>
      <c r="C20" s="162"/>
      <c r="E20" s="153"/>
    </row>
    <row r="21" spans="2:6" x14ac:dyDescent="0.25">
      <c r="B21" s="149"/>
      <c r="C21" s="148"/>
      <c r="E21" s="149"/>
      <c r="F21" s="148"/>
    </row>
    <row r="22" spans="2:6" x14ac:dyDescent="0.25">
      <c r="B22" s="139"/>
      <c r="C22" s="141"/>
      <c r="E22" s="139"/>
      <c r="F22" s="141"/>
    </row>
    <row r="23" spans="2:6" x14ac:dyDescent="0.25">
      <c r="B23" s="147"/>
      <c r="C23" s="146"/>
      <c r="E23" s="147"/>
      <c r="F23" s="146"/>
    </row>
    <row r="24" spans="2:6" x14ac:dyDescent="0.25">
      <c r="B24" s="159"/>
      <c r="C24" s="165"/>
      <c r="E24" s="159"/>
      <c r="F24" s="165"/>
    </row>
    <row r="25" spans="2:6" x14ac:dyDescent="0.25">
      <c r="B25" s="145"/>
      <c r="C25" s="144"/>
    </row>
    <row r="26" spans="2:6" x14ac:dyDescent="0.25">
      <c r="B26" s="164"/>
      <c r="C26" s="163"/>
      <c r="D26" s="163"/>
      <c r="E26" s="163"/>
      <c r="F26" s="163"/>
    </row>
    <row r="27" spans="2:6" x14ac:dyDescent="0.25">
      <c r="B27" s="153"/>
      <c r="C27" s="162"/>
    </row>
    <row r="28" spans="2:6" x14ac:dyDescent="0.25">
      <c r="B28" s="149"/>
      <c r="C28" s="148"/>
      <c r="E28" s="153"/>
    </row>
    <row r="29" spans="2:6" x14ac:dyDescent="0.25">
      <c r="B29" s="139"/>
      <c r="C29" s="141"/>
      <c r="E29" s="149"/>
      <c r="F29" s="148"/>
    </row>
    <row r="30" spans="2:6" x14ac:dyDescent="0.25">
      <c r="B30" s="147"/>
      <c r="C30" s="146"/>
      <c r="E30" s="139"/>
      <c r="F30" s="141"/>
    </row>
    <row r="31" spans="2:6" x14ac:dyDescent="0.25">
      <c r="B31" s="161"/>
      <c r="C31" s="154"/>
      <c r="E31" s="147"/>
      <c r="F31" s="146"/>
    </row>
    <row r="32" spans="2:6" x14ac:dyDescent="0.25">
      <c r="B32" s="160"/>
      <c r="C32" s="154"/>
      <c r="E32" s="159"/>
      <c r="F32" s="158"/>
    </row>
    <row r="33" spans="2:6" x14ac:dyDescent="0.25">
      <c r="B33" s="155"/>
      <c r="C33" s="157"/>
    </row>
    <row r="34" spans="2:6" x14ac:dyDescent="0.25">
      <c r="B34" s="155"/>
      <c r="C34" s="157"/>
    </row>
    <row r="35" spans="2:6" ht="29.25" customHeight="1" x14ac:dyDescent="0.25">
      <c r="B35" s="155"/>
      <c r="C35" s="157"/>
      <c r="D35" s="155"/>
      <c r="E35" s="155"/>
      <c r="F35" s="155"/>
    </row>
    <row r="36" spans="2:6" x14ac:dyDescent="0.25">
      <c r="B36" s="155"/>
      <c r="C36" s="156"/>
    </row>
    <row r="37" spans="2:6" x14ac:dyDescent="0.25">
      <c r="B37" s="155"/>
      <c r="C37" s="154"/>
      <c r="E37" s="153"/>
    </row>
    <row r="38" spans="2:6" x14ac:dyDescent="0.25">
      <c r="B38" s="149"/>
      <c r="C38" s="148"/>
      <c r="E38" s="149"/>
      <c r="F38" s="148"/>
    </row>
    <row r="39" spans="2:6" x14ac:dyDescent="0.25">
      <c r="B39" s="139"/>
      <c r="C39" s="141"/>
      <c r="E39" s="139"/>
      <c r="F39" s="141"/>
    </row>
    <row r="40" spans="2:6" x14ac:dyDescent="0.25">
      <c r="B40" s="147"/>
      <c r="C40" s="146"/>
      <c r="E40" s="147"/>
      <c r="F40" s="146"/>
    </row>
    <row r="41" spans="2:6" x14ac:dyDescent="0.25">
      <c r="B41" s="145"/>
      <c r="C41" s="152"/>
      <c r="E41" s="145"/>
      <c r="F41" s="151"/>
    </row>
    <row r="42" spans="2:6" x14ac:dyDescent="0.25">
      <c r="B42" s="143"/>
      <c r="C42" s="139"/>
      <c r="E42" s="143"/>
      <c r="F42" s="139"/>
    </row>
    <row r="43" spans="2:6" x14ac:dyDescent="0.25">
      <c r="B43" s="142"/>
      <c r="C43" s="139"/>
      <c r="E43" s="142"/>
      <c r="F43" s="139"/>
    </row>
    <row r="44" spans="2:6" x14ac:dyDescent="0.25">
      <c r="B44" s="150"/>
      <c r="C44" s="141"/>
      <c r="E44" s="140"/>
      <c r="F44" s="141"/>
    </row>
    <row r="45" spans="2:6" x14ac:dyDescent="0.25">
      <c r="B45" s="140"/>
      <c r="C45" s="139"/>
      <c r="E45" s="140"/>
      <c r="F45" s="139"/>
    </row>
    <row r="46" spans="2:6" x14ac:dyDescent="0.25">
      <c r="B46" s="140"/>
      <c r="C46" s="139"/>
      <c r="E46" s="140"/>
      <c r="F46" s="139"/>
    </row>
    <row r="47" spans="2:6" x14ac:dyDescent="0.25">
      <c r="B47" s="150"/>
      <c r="C47" s="141"/>
      <c r="E47" s="150"/>
      <c r="F47" s="141"/>
    </row>
    <row r="48" spans="2:6" x14ac:dyDescent="0.25">
      <c r="B48" s="140"/>
      <c r="C48" s="139"/>
      <c r="E48" s="140"/>
      <c r="F48" s="139"/>
    </row>
    <row r="51" spans="2:6" x14ac:dyDescent="0.25">
      <c r="B51" s="149"/>
      <c r="C51" s="148"/>
      <c r="E51" s="149"/>
      <c r="F51" s="148"/>
    </row>
    <row r="52" spans="2:6" x14ac:dyDescent="0.25">
      <c r="B52" s="139"/>
      <c r="C52" s="141"/>
      <c r="E52" s="139"/>
      <c r="F52" s="141"/>
    </row>
    <row r="53" spans="2:6" x14ac:dyDescent="0.25">
      <c r="B53" s="147"/>
      <c r="C53" s="146"/>
      <c r="E53" s="147"/>
      <c r="F53" s="146"/>
    </row>
    <row r="54" spans="2:6" x14ac:dyDescent="0.25">
      <c r="B54" s="145"/>
      <c r="C54" s="144"/>
      <c r="E54" s="145"/>
      <c r="F54" s="144"/>
    </row>
    <row r="55" spans="2:6" x14ac:dyDescent="0.25">
      <c r="B55" s="143"/>
      <c r="C55" s="139"/>
      <c r="E55" s="143"/>
      <c r="F55" s="139"/>
    </row>
    <row r="56" spans="2:6" x14ac:dyDescent="0.25">
      <c r="B56" s="142"/>
      <c r="C56" s="139"/>
      <c r="E56" s="142"/>
      <c r="F56" s="139"/>
    </row>
    <row r="57" spans="2:6" x14ac:dyDescent="0.25">
      <c r="B57" s="140"/>
      <c r="C57" s="139"/>
      <c r="E57" s="140"/>
      <c r="F57" s="139"/>
    </row>
    <row r="58" spans="2:6" x14ac:dyDescent="0.25">
      <c r="B58" s="140"/>
      <c r="C58" s="139"/>
      <c r="E58" s="140"/>
      <c r="F58" s="139"/>
    </row>
    <row r="59" spans="2:6" x14ac:dyDescent="0.25">
      <c r="B59" s="140"/>
      <c r="C59" s="139"/>
      <c r="E59" s="140"/>
      <c r="F59" s="139"/>
    </row>
    <row r="60" spans="2:6" x14ac:dyDescent="0.25">
      <c r="B60" s="140"/>
      <c r="C60" s="141"/>
      <c r="E60" s="140"/>
      <c r="F60" s="141"/>
    </row>
    <row r="61" spans="2:6" x14ac:dyDescent="0.25">
      <c r="B61" s="140"/>
      <c r="C61" s="139"/>
      <c r="E61" s="140"/>
      <c r="F61" s="139"/>
    </row>
  </sheetData>
  <mergeCells count="4">
    <mergeCell ref="B3:C3"/>
    <mergeCell ref="B2:C2"/>
    <mergeCell ref="B26:F26"/>
    <mergeCell ref="B19:F19"/>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8AB41-0A14-488E-8DC0-8D3C4A49C518}">
  <sheetPr>
    <pageSetUpPr fitToPage="1"/>
  </sheetPr>
  <dimension ref="A1:R82"/>
  <sheetViews>
    <sheetView zoomScale="90" zoomScaleNormal="90" workbookViewId="0">
      <selection activeCell="F7" sqref="F7"/>
    </sheetView>
  </sheetViews>
  <sheetFormatPr baseColWidth="10" defaultRowHeight="15" x14ac:dyDescent="0.25"/>
  <cols>
    <col min="1" max="1" width="11.42578125" style="138"/>
    <col min="2" max="2" width="27.5703125" style="138" customWidth="1"/>
    <col min="3" max="3" width="29.5703125" style="138" customWidth="1"/>
    <col min="4" max="4" width="27" style="138" customWidth="1"/>
    <col min="5" max="5" width="14.7109375" style="138" customWidth="1"/>
    <col min="6" max="6" width="14.85546875" style="138" bestFit="1" customWidth="1"/>
    <col min="7" max="7" width="16" style="138" bestFit="1" customWidth="1"/>
    <col min="8" max="8" width="25.5703125" style="138" bestFit="1" customWidth="1"/>
    <col min="9" max="9" width="16" style="138" customWidth="1"/>
    <col min="10" max="10" width="18.85546875" style="138" customWidth="1"/>
    <col min="11" max="11" width="23.7109375" style="138" customWidth="1"/>
    <col min="12" max="12" width="23.5703125" style="138" customWidth="1"/>
    <col min="13" max="13" width="11.42578125" style="138"/>
    <col min="14" max="14" width="25.5703125" style="138" bestFit="1" customWidth="1"/>
    <col min="15" max="15" width="19.7109375" style="138" customWidth="1"/>
    <col min="16" max="16" width="18.28515625" style="138" customWidth="1"/>
    <col min="17" max="17" width="24.42578125" style="138" customWidth="1"/>
    <col min="18" max="16384" width="11.42578125" style="138"/>
  </cols>
  <sheetData>
    <row r="1" spans="2:6" x14ac:dyDescent="0.25">
      <c r="D1" s="237"/>
    </row>
    <row r="2" spans="2:6" x14ac:dyDescent="0.25">
      <c r="B2" s="234" t="str">
        <f>+DOCUMENTOS!B2</f>
        <v>INVITACIÓN ABIERTA No 014 DE 2022</v>
      </c>
    </row>
    <row r="3" spans="2:6" ht="64.5" customHeight="1" x14ac:dyDescent="0.25">
      <c r="B3" s="236" t="str">
        <f>+DOCUMENTOS!B3</f>
        <v xml:space="preserve">PUBLICIDAD DE LOS PRODUCTOS DE LA EMPRESA DE LICORES DE CUNDINAMARCA, COMO PATROCINADOR EXCLUSIVO DE LA CATEGORÍA EN EL FESTIVAL DE LA LEYENDA VALLENATA. EN LOS DIFERENTES ESCENARIOS DONDE SE DESARROLLARA LA VERSIÓN 55º DEL FESTIVAL DE LA LEYENDA VALLENATA, V REY DE REYES EN HOMENAJE A JORGE OÑATE. DEL 26 AL 30 DE ABRIL DE 2022 EN LA CIUDAD DE VALLEDUPAR. </v>
      </c>
      <c r="C3" s="236"/>
      <c r="D3" s="236"/>
      <c r="E3" s="236"/>
      <c r="F3" s="236"/>
    </row>
    <row r="4" spans="2:6" x14ac:dyDescent="0.25">
      <c r="B4" s="235"/>
      <c r="C4" s="235"/>
      <c r="D4" s="235"/>
      <c r="E4" s="235"/>
      <c r="F4" s="235"/>
    </row>
    <row r="5" spans="2:6" x14ac:dyDescent="0.25">
      <c r="B5" s="234" t="s">
        <v>152</v>
      </c>
    </row>
    <row r="7" spans="2:6" ht="62.25" customHeight="1" x14ac:dyDescent="0.25">
      <c r="B7" s="233" t="s">
        <v>151</v>
      </c>
      <c r="C7" s="232" t="s">
        <v>150</v>
      </c>
      <c r="D7" s="231"/>
      <c r="F7" s="230"/>
    </row>
    <row r="8" spans="2:6" ht="18.75" customHeight="1" x14ac:dyDescent="0.25">
      <c r="B8" s="229" t="s">
        <v>141</v>
      </c>
      <c r="C8" s="225" t="s">
        <v>149</v>
      </c>
      <c r="D8" s="228" t="s">
        <v>148</v>
      </c>
      <c r="F8" s="222"/>
    </row>
    <row r="9" spans="2:6" ht="44.25" customHeight="1" x14ac:dyDescent="0.25">
      <c r="B9" s="226" t="s">
        <v>139</v>
      </c>
      <c r="C9" s="225" t="s">
        <v>147</v>
      </c>
      <c r="D9" s="227" t="s">
        <v>146</v>
      </c>
      <c r="F9" s="222"/>
    </row>
    <row r="10" spans="2:6" ht="18.75" customHeight="1" x14ac:dyDescent="0.25">
      <c r="B10" s="226" t="s">
        <v>136</v>
      </c>
      <c r="C10" s="225" t="s">
        <v>145</v>
      </c>
      <c r="D10" s="225" t="s">
        <v>144</v>
      </c>
      <c r="F10" s="222"/>
    </row>
    <row r="11" spans="2:6" ht="18.75" customHeight="1" x14ac:dyDescent="0.25">
      <c r="B11" s="224"/>
      <c r="C11" s="223"/>
      <c r="D11" s="223"/>
      <c r="F11" s="222"/>
    </row>
    <row r="12" spans="2:6" ht="18.75" customHeight="1" x14ac:dyDescent="0.25">
      <c r="B12" s="224"/>
      <c r="C12" s="223"/>
      <c r="D12" s="223"/>
      <c r="F12" s="222"/>
    </row>
    <row r="13" spans="2:6" x14ac:dyDescent="0.25">
      <c r="D13" s="221"/>
    </row>
    <row r="14" spans="2:6" ht="25.5" customHeight="1" x14ac:dyDescent="0.25">
      <c r="B14" s="220" t="str">
        <f>+DOCUMENTOS!C6</f>
        <v xml:space="preserve">FUNDACION FESTIVAL DE LA LEYENDA VALLENATA </v>
      </c>
      <c r="C14" s="219"/>
      <c r="D14" s="219"/>
      <c r="E14" s="219"/>
      <c r="F14" s="218" t="s">
        <v>5</v>
      </c>
    </row>
    <row r="15" spans="2:6" ht="12" customHeight="1" x14ac:dyDescent="0.25">
      <c r="B15" s="217" t="s">
        <v>143</v>
      </c>
      <c r="C15" s="185"/>
      <c r="D15" s="185"/>
      <c r="E15" s="185"/>
      <c r="F15" s="216"/>
    </row>
    <row r="16" spans="2:6" ht="12" customHeight="1" thickBot="1" x14ac:dyDescent="0.3">
      <c r="B16" s="212"/>
      <c r="C16" s="215" t="s">
        <v>142</v>
      </c>
      <c r="D16" s="214">
        <v>1596875861.1700001</v>
      </c>
      <c r="E16" s="191">
        <f>D16/D17</f>
        <v>1.1264210927252329</v>
      </c>
      <c r="F16" s="213" t="s">
        <v>5</v>
      </c>
    </row>
    <row r="17" spans="1:18" ht="11.25" customHeight="1" x14ac:dyDescent="0.25">
      <c r="B17" s="212" t="s">
        <v>141</v>
      </c>
      <c r="C17" s="189" t="s">
        <v>140</v>
      </c>
      <c r="D17" s="188">
        <v>1417654438.01</v>
      </c>
      <c r="E17" s="187"/>
      <c r="F17" s="213"/>
    </row>
    <row r="18" spans="1:18" ht="11.25" customHeight="1" x14ac:dyDescent="0.25">
      <c r="B18" s="212"/>
      <c r="C18" s="189"/>
      <c r="D18" s="188"/>
      <c r="E18" s="187"/>
      <c r="F18" s="213"/>
    </row>
    <row r="19" spans="1:18" x14ac:dyDescent="0.25">
      <c r="B19" s="212" t="s">
        <v>139</v>
      </c>
      <c r="C19" s="189" t="s">
        <v>138</v>
      </c>
      <c r="D19" s="188" t="s">
        <v>137</v>
      </c>
      <c r="E19" s="188">
        <f>D16-D17</f>
        <v>179221423.16000009</v>
      </c>
      <c r="F19" s="213" t="s">
        <v>5</v>
      </c>
    </row>
    <row r="20" spans="1:18" x14ac:dyDescent="0.25">
      <c r="B20" s="212"/>
      <c r="C20" s="189"/>
      <c r="D20" s="188"/>
      <c r="E20" s="187"/>
      <c r="F20" s="213"/>
    </row>
    <row r="21" spans="1:18" ht="15.75" thickBot="1" x14ac:dyDescent="0.3">
      <c r="B21" s="212" t="s">
        <v>136</v>
      </c>
      <c r="C21" s="215" t="s">
        <v>135</v>
      </c>
      <c r="D21" s="214">
        <v>2431919674</v>
      </c>
      <c r="E21" s="195">
        <f>D21/D22</f>
        <v>0.83811924037388508</v>
      </c>
      <c r="F21" s="213" t="s">
        <v>5</v>
      </c>
    </row>
    <row r="22" spans="1:18" x14ac:dyDescent="0.25">
      <c r="B22" s="212"/>
      <c r="C22" s="189" t="s">
        <v>134</v>
      </c>
      <c r="D22" s="188">
        <v>2901639238.0100002</v>
      </c>
      <c r="E22" s="187"/>
      <c r="F22" s="211"/>
    </row>
    <row r="23" spans="1:18" x14ac:dyDescent="0.25">
      <c r="A23" s="138" t="s">
        <v>133</v>
      </c>
      <c r="B23" s="210"/>
      <c r="C23" s="209"/>
      <c r="D23" s="208"/>
      <c r="E23" s="207"/>
      <c r="F23" s="206"/>
    </row>
    <row r="24" spans="1:18" x14ac:dyDescent="0.25">
      <c r="B24" s="205"/>
      <c r="C24" s="198"/>
      <c r="D24" s="198"/>
      <c r="E24" s="198"/>
      <c r="F24" s="192"/>
      <c r="H24" s="204"/>
      <c r="I24" s="203"/>
      <c r="J24" s="203"/>
      <c r="K24" s="203"/>
      <c r="L24" s="203"/>
    </row>
    <row r="25" spans="1:18" x14ac:dyDescent="0.25">
      <c r="B25" s="166"/>
      <c r="C25" s="166"/>
      <c r="D25" s="166"/>
      <c r="E25" s="166"/>
      <c r="F25" s="202"/>
      <c r="H25" s="166"/>
      <c r="I25" s="166"/>
      <c r="J25" s="166"/>
      <c r="K25" s="166"/>
      <c r="L25" s="202"/>
      <c r="N25" s="166"/>
      <c r="O25" s="166"/>
      <c r="P25" s="166"/>
      <c r="Q25" s="166"/>
      <c r="R25" s="202"/>
    </row>
    <row r="26" spans="1:18" x14ac:dyDescent="0.25">
      <c r="B26" s="193"/>
      <c r="C26" s="185"/>
      <c r="D26" s="185"/>
      <c r="E26" s="185"/>
      <c r="F26" s="192"/>
      <c r="H26" s="193"/>
      <c r="I26" s="185"/>
      <c r="J26" s="185"/>
      <c r="K26" s="185"/>
      <c r="L26" s="192"/>
      <c r="N26" s="193"/>
      <c r="O26" s="185"/>
      <c r="P26" s="185"/>
      <c r="Q26" s="185"/>
      <c r="R26" s="192"/>
    </row>
    <row r="27" spans="1:18" x14ac:dyDescent="0.25">
      <c r="B27" s="185"/>
      <c r="C27" s="189"/>
      <c r="D27" s="188"/>
      <c r="E27" s="191"/>
      <c r="F27" s="186"/>
      <c r="H27" s="185"/>
      <c r="I27" s="189"/>
      <c r="J27" s="188"/>
      <c r="K27" s="191"/>
      <c r="L27" s="186"/>
      <c r="N27" s="185"/>
      <c r="O27" s="189"/>
      <c r="P27" s="188"/>
      <c r="Q27" s="191"/>
      <c r="R27" s="186"/>
    </row>
    <row r="28" spans="1:18" x14ac:dyDescent="0.25">
      <c r="B28" s="185"/>
      <c r="C28" s="189"/>
      <c r="D28" s="188"/>
      <c r="E28" s="187"/>
      <c r="F28" s="186"/>
      <c r="H28" s="185"/>
      <c r="I28" s="189"/>
      <c r="J28" s="188"/>
      <c r="K28" s="187"/>
      <c r="L28" s="186"/>
      <c r="N28" s="185"/>
      <c r="O28" s="189"/>
      <c r="P28" s="188"/>
      <c r="Q28" s="187"/>
      <c r="R28" s="186"/>
    </row>
    <row r="29" spans="1:18" x14ac:dyDescent="0.25">
      <c r="B29" s="185"/>
      <c r="C29" s="185"/>
      <c r="D29" s="188"/>
      <c r="E29" s="187"/>
      <c r="F29" s="186"/>
      <c r="H29" s="185"/>
      <c r="I29" s="185"/>
      <c r="J29" s="188"/>
      <c r="K29" s="187"/>
      <c r="L29" s="186"/>
      <c r="N29" s="185"/>
      <c r="O29" s="185"/>
      <c r="P29" s="188"/>
      <c r="Q29" s="187"/>
      <c r="R29" s="186"/>
    </row>
    <row r="30" spans="1:18" x14ac:dyDescent="0.25">
      <c r="B30" s="185"/>
      <c r="C30" s="189"/>
      <c r="D30" s="188"/>
      <c r="E30" s="201"/>
      <c r="F30" s="186"/>
      <c r="H30" s="185"/>
      <c r="I30" s="189"/>
      <c r="J30" s="188"/>
      <c r="K30" s="201"/>
      <c r="L30" s="186"/>
      <c r="N30" s="185"/>
      <c r="O30" s="189"/>
      <c r="P30" s="188"/>
      <c r="Q30" s="195"/>
      <c r="R30" s="186"/>
    </row>
    <row r="31" spans="1:18" x14ac:dyDescent="0.25">
      <c r="B31" s="185"/>
      <c r="C31" s="189"/>
      <c r="D31" s="188"/>
      <c r="E31" s="195"/>
      <c r="F31" s="186"/>
      <c r="H31" s="185"/>
      <c r="I31" s="189"/>
      <c r="J31" s="188"/>
      <c r="K31" s="195"/>
      <c r="L31" s="186"/>
      <c r="N31" s="185"/>
      <c r="O31" s="189"/>
      <c r="P31" s="188"/>
      <c r="Q31" s="187"/>
      <c r="R31" s="186"/>
    </row>
    <row r="32" spans="1:18" x14ac:dyDescent="0.25">
      <c r="B32" s="185"/>
      <c r="C32" s="189"/>
      <c r="D32" s="188"/>
      <c r="E32" s="195"/>
      <c r="F32" s="186"/>
      <c r="H32" s="185"/>
      <c r="I32" s="189"/>
      <c r="J32" s="188"/>
      <c r="K32" s="195"/>
      <c r="L32" s="186"/>
      <c r="N32" s="185"/>
      <c r="O32" s="189"/>
      <c r="P32" s="188"/>
      <c r="Q32" s="187"/>
      <c r="R32" s="186"/>
    </row>
    <row r="33" spans="2:18" x14ac:dyDescent="0.25">
      <c r="B33" s="185"/>
      <c r="C33" s="189"/>
      <c r="D33" s="188"/>
      <c r="E33" s="195"/>
      <c r="F33" s="186"/>
      <c r="H33" s="185"/>
      <c r="I33" s="189"/>
      <c r="J33" s="188"/>
      <c r="K33" s="195"/>
      <c r="L33" s="186"/>
      <c r="N33" s="185"/>
      <c r="O33" s="189"/>
      <c r="P33" s="188"/>
      <c r="Q33" s="195"/>
      <c r="R33" s="186"/>
    </row>
    <row r="34" spans="2:18" x14ac:dyDescent="0.25">
      <c r="B34" s="185"/>
      <c r="C34" s="189"/>
      <c r="D34" s="188"/>
      <c r="E34" s="195"/>
      <c r="F34" s="186"/>
      <c r="H34" s="185"/>
      <c r="I34" s="189"/>
      <c r="J34" s="188"/>
      <c r="K34" s="195"/>
      <c r="L34" s="186"/>
      <c r="N34" s="185"/>
      <c r="O34" s="189"/>
      <c r="P34" s="188"/>
      <c r="Q34" s="187"/>
      <c r="R34" s="186"/>
    </row>
    <row r="35" spans="2:18" x14ac:dyDescent="0.25">
      <c r="B35" s="185"/>
      <c r="C35" s="189"/>
      <c r="D35" s="188"/>
      <c r="E35" s="195"/>
      <c r="F35" s="186"/>
      <c r="H35" s="185"/>
      <c r="I35" s="189"/>
      <c r="J35" s="188"/>
      <c r="K35" s="195"/>
      <c r="L35" s="186"/>
      <c r="N35" s="185"/>
      <c r="O35" s="189"/>
      <c r="P35" s="188"/>
      <c r="Q35" s="187"/>
      <c r="R35" s="186"/>
    </row>
    <row r="36" spans="2:18" x14ac:dyDescent="0.25">
      <c r="B36" s="185"/>
      <c r="C36" s="189"/>
      <c r="D36" s="188"/>
      <c r="E36" s="201"/>
      <c r="F36" s="186"/>
      <c r="H36" s="185"/>
      <c r="I36" s="189"/>
      <c r="J36" s="188"/>
      <c r="K36" s="201"/>
      <c r="L36" s="186"/>
      <c r="N36" s="185"/>
      <c r="O36" s="189"/>
      <c r="P36" s="188"/>
      <c r="Q36" s="195"/>
      <c r="R36" s="186"/>
    </row>
    <row r="37" spans="2:18" x14ac:dyDescent="0.25">
      <c r="B37" s="185"/>
      <c r="C37" s="189"/>
      <c r="D37" s="188"/>
      <c r="E37" s="187"/>
      <c r="F37" s="186"/>
      <c r="H37" s="185"/>
      <c r="I37" s="189"/>
      <c r="J37" s="188"/>
      <c r="K37" s="187"/>
      <c r="L37" s="186"/>
      <c r="N37" s="185"/>
      <c r="O37" s="189"/>
      <c r="P37" s="188"/>
      <c r="Q37" s="187"/>
      <c r="R37" s="186"/>
    </row>
    <row r="38" spans="2:18" x14ac:dyDescent="0.25">
      <c r="B38" s="185"/>
      <c r="C38" s="185"/>
      <c r="D38" s="185"/>
      <c r="E38" s="185"/>
      <c r="F38" s="185"/>
      <c r="H38" s="185"/>
      <c r="I38" s="185"/>
      <c r="J38" s="185"/>
      <c r="K38" s="185"/>
      <c r="L38" s="185"/>
      <c r="N38" s="185"/>
      <c r="O38" s="185"/>
      <c r="P38" s="185"/>
      <c r="Q38" s="185"/>
      <c r="R38" s="185"/>
    </row>
    <row r="39" spans="2:18" ht="15.75" x14ac:dyDescent="0.25">
      <c r="B39" s="200"/>
      <c r="C39" s="200"/>
      <c r="D39" s="200"/>
      <c r="E39" s="200"/>
      <c r="F39" s="200"/>
      <c r="G39" s="200"/>
      <c r="H39" s="200"/>
      <c r="I39" s="200"/>
      <c r="J39" s="200"/>
      <c r="K39" s="200"/>
      <c r="L39" s="200"/>
    </row>
    <row r="40" spans="2:18" x14ac:dyDescent="0.25">
      <c r="B40" s="185"/>
      <c r="C40" s="189"/>
      <c r="D40" s="188"/>
      <c r="E40" s="187"/>
      <c r="F40" s="186"/>
    </row>
    <row r="41" spans="2:18" x14ac:dyDescent="0.25">
      <c r="B41" s="166"/>
      <c r="C41" s="166"/>
      <c r="D41" s="166"/>
      <c r="E41" s="166"/>
      <c r="F41" s="192"/>
      <c r="H41" s="198"/>
      <c r="I41" s="198"/>
      <c r="J41" s="198"/>
      <c r="K41" s="198"/>
      <c r="L41" s="192"/>
      <c r="N41" s="199"/>
      <c r="O41" s="198"/>
      <c r="P41" s="198"/>
      <c r="Q41" s="198"/>
      <c r="R41" s="192"/>
    </row>
    <row r="42" spans="2:18" x14ac:dyDescent="0.25">
      <c r="B42" s="193"/>
      <c r="C42" s="185"/>
      <c r="D42" s="185"/>
      <c r="E42" s="185"/>
      <c r="F42" s="192"/>
      <c r="H42" s="193"/>
      <c r="I42" s="185"/>
      <c r="J42" s="185"/>
      <c r="K42" s="185"/>
      <c r="L42" s="192"/>
      <c r="N42" s="193"/>
      <c r="O42" s="185"/>
      <c r="P42" s="185"/>
      <c r="Q42" s="185"/>
      <c r="R42" s="192"/>
    </row>
    <row r="43" spans="2:18" x14ac:dyDescent="0.25">
      <c r="B43" s="185"/>
      <c r="C43" s="189"/>
      <c r="D43" s="188"/>
      <c r="E43" s="191"/>
      <c r="F43" s="186"/>
      <c r="H43" s="185"/>
      <c r="I43" s="197"/>
      <c r="J43" s="188"/>
      <c r="K43" s="191"/>
      <c r="L43" s="186"/>
      <c r="N43" s="185"/>
      <c r="O43" s="189"/>
      <c r="P43" s="188"/>
      <c r="Q43" s="191"/>
      <c r="R43" s="186"/>
    </row>
    <row r="44" spans="2:18" x14ac:dyDescent="0.25">
      <c r="B44" s="185"/>
      <c r="C44" s="189"/>
      <c r="D44" s="188"/>
      <c r="E44" s="187"/>
      <c r="F44" s="186"/>
      <c r="H44" s="185"/>
      <c r="I44" s="197"/>
      <c r="J44" s="188"/>
      <c r="K44" s="187"/>
      <c r="L44" s="186"/>
      <c r="N44" s="185"/>
      <c r="O44" s="189"/>
      <c r="P44" s="188"/>
      <c r="Q44" s="187"/>
      <c r="R44" s="186"/>
    </row>
    <row r="45" spans="2:18" x14ac:dyDescent="0.25">
      <c r="B45" s="185"/>
      <c r="C45" s="185"/>
      <c r="D45" s="188"/>
      <c r="E45" s="187"/>
      <c r="F45" s="186"/>
      <c r="H45" s="185"/>
      <c r="I45" s="185"/>
      <c r="J45" s="188"/>
      <c r="K45" s="187"/>
      <c r="L45" s="186"/>
      <c r="N45" s="185"/>
      <c r="O45" s="185"/>
      <c r="P45" s="188"/>
      <c r="Q45" s="187"/>
      <c r="R45" s="186"/>
    </row>
    <row r="46" spans="2:18" x14ac:dyDescent="0.25">
      <c r="B46" s="185"/>
      <c r="C46" s="189"/>
      <c r="D46" s="188"/>
      <c r="E46" s="195"/>
      <c r="F46" s="186"/>
      <c r="H46" s="185"/>
      <c r="I46" s="189"/>
      <c r="J46" s="188"/>
      <c r="K46" s="190"/>
      <c r="L46" s="186"/>
      <c r="N46" s="185"/>
      <c r="O46" s="189"/>
      <c r="P46" s="188"/>
      <c r="Q46" s="190"/>
      <c r="R46" s="186"/>
    </row>
    <row r="47" spans="2:18" x14ac:dyDescent="0.25">
      <c r="B47" s="185"/>
      <c r="C47" s="189"/>
      <c r="D47" s="188"/>
      <c r="E47" s="196"/>
      <c r="F47" s="186"/>
      <c r="H47" s="185"/>
      <c r="I47" s="189"/>
      <c r="J47" s="188"/>
      <c r="K47" s="187"/>
      <c r="L47" s="186"/>
      <c r="N47" s="185"/>
      <c r="O47" s="189"/>
      <c r="P47" s="188"/>
      <c r="Q47" s="187"/>
      <c r="R47" s="186"/>
    </row>
    <row r="48" spans="2:18" x14ac:dyDescent="0.25">
      <c r="B48" s="185"/>
      <c r="C48" s="185"/>
      <c r="D48" s="188"/>
      <c r="E48" s="187"/>
      <c r="F48" s="186"/>
      <c r="H48" s="185"/>
      <c r="I48" s="189"/>
      <c r="J48" s="188"/>
      <c r="K48" s="187"/>
      <c r="L48" s="186"/>
      <c r="N48" s="185"/>
      <c r="O48" s="189"/>
      <c r="P48" s="188"/>
      <c r="Q48" s="187"/>
      <c r="R48" s="186"/>
    </row>
    <row r="49" spans="2:18" x14ac:dyDescent="0.25">
      <c r="B49" s="185"/>
      <c r="C49" s="189"/>
      <c r="D49" s="188"/>
      <c r="E49" s="195"/>
      <c r="F49" s="186"/>
      <c r="H49" s="185"/>
      <c r="I49" s="189"/>
      <c r="J49" s="188"/>
      <c r="K49" s="195"/>
      <c r="L49" s="186"/>
      <c r="N49" s="185"/>
      <c r="O49" s="189"/>
      <c r="P49" s="188"/>
      <c r="Q49" s="195"/>
      <c r="R49" s="186"/>
    </row>
    <row r="50" spans="2:18" x14ac:dyDescent="0.25">
      <c r="B50" s="185"/>
      <c r="C50" s="189"/>
      <c r="D50" s="188"/>
      <c r="E50" s="187"/>
      <c r="F50" s="186"/>
      <c r="H50" s="185"/>
      <c r="I50" s="189"/>
      <c r="J50" s="188"/>
      <c r="K50" s="187"/>
      <c r="L50" s="186"/>
      <c r="N50" s="185"/>
      <c r="O50" s="189"/>
      <c r="P50" s="188"/>
      <c r="Q50" s="187"/>
      <c r="R50" s="186"/>
    </row>
    <row r="51" spans="2:18" x14ac:dyDescent="0.25">
      <c r="B51" s="185"/>
      <c r="C51" s="189"/>
      <c r="D51" s="188"/>
      <c r="E51" s="187"/>
      <c r="F51" s="186"/>
      <c r="H51" s="185"/>
      <c r="I51" s="189"/>
      <c r="J51" s="188"/>
      <c r="K51" s="187"/>
      <c r="L51" s="186"/>
      <c r="N51" s="185"/>
      <c r="O51" s="189"/>
      <c r="P51" s="188"/>
      <c r="Q51" s="187"/>
      <c r="R51" s="186"/>
    </row>
    <row r="52" spans="2:18" x14ac:dyDescent="0.25">
      <c r="B52" s="185"/>
      <c r="C52" s="189"/>
      <c r="D52" s="188"/>
      <c r="E52" s="195"/>
      <c r="F52" s="186"/>
      <c r="H52" s="185"/>
      <c r="I52" s="189"/>
      <c r="J52" s="188"/>
      <c r="K52" s="195"/>
      <c r="L52" s="186"/>
      <c r="N52" s="185"/>
      <c r="O52" s="189"/>
      <c r="P52" s="188"/>
      <c r="Q52" s="195"/>
      <c r="R52" s="186"/>
    </row>
    <row r="53" spans="2:18" x14ac:dyDescent="0.25">
      <c r="B53" s="185"/>
      <c r="C53" s="189"/>
      <c r="D53" s="188"/>
      <c r="E53" s="195"/>
      <c r="F53" s="186"/>
      <c r="H53" s="185"/>
      <c r="I53" s="189"/>
      <c r="J53" s="188"/>
      <c r="K53" s="187"/>
      <c r="L53" s="186"/>
      <c r="N53" s="185"/>
      <c r="O53" s="189"/>
      <c r="P53" s="188"/>
      <c r="Q53" s="187"/>
      <c r="R53" s="186"/>
    </row>
    <row r="54" spans="2:18" x14ac:dyDescent="0.25">
      <c r="B54" s="185"/>
      <c r="C54" s="185"/>
      <c r="D54" s="185"/>
      <c r="E54" s="185"/>
      <c r="F54" s="185"/>
      <c r="H54" s="185"/>
      <c r="I54" s="189"/>
      <c r="J54" s="188"/>
      <c r="K54" s="187"/>
      <c r="L54" s="186"/>
      <c r="N54" s="185"/>
      <c r="O54" s="189"/>
      <c r="P54" s="188"/>
      <c r="Q54" s="187"/>
      <c r="R54" s="186"/>
    </row>
    <row r="55" spans="2:18" x14ac:dyDescent="0.25">
      <c r="B55" s="185"/>
      <c r="C55" s="185"/>
      <c r="D55" s="185"/>
      <c r="E55" s="185"/>
      <c r="F55" s="185"/>
      <c r="H55" s="185"/>
      <c r="I55" s="185"/>
      <c r="J55" s="185"/>
      <c r="K55" s="185"/>
      <c r="L55" s="185"/>
      <c r="N55" s="185"/>
      <c r="O55" s="185"/>
      <c r="P55" s="185"/>
      <c r="Q55" s="185"/>
      <c r="R55" s="185"/>
    </row>
    <row r="56" spans="2:18" x14ac:dyDescent="0.25">
      <c r="B56" s="185"/>
      <c r="C56" s="189"/>
      <c r="D56" s="188"/>
      <c r="E56" s="187"/>
      <c r="F56" s="186"/>
    </row>
    <row r="57" spans="2:18" x14ac:dyDescent="0.25">
      <c r="B57" s="185"/>
      <c r="C57" s="189"/>
      <c r="D57" s="188"/>
      <c r="E57" s="187"/>
      <c r="F57" s="186"/>
    </row>
    <row r="58" spans="2:18" x14ac:dyDescent="0.25">
      <c r="B58" s="185"/>
      <c r="C58" s="189"/>
      <c r="D58" s="188"/>
      <c r="E58" s="187"/>
      <c r="F58" s="186"/>
    </row>
    <row r="59" spans="2:18" x14ac:dyDescent="0.25">
      <c r="B59" s="194"/>
      <c r="C59" s="194"/>
      <c r="D59" s="194"/>
      <c r="E59" s="194"/>
      <c r="F59" s="192"/>
      <c r="H59" s="194"/>
      <c r="I59" s="194"/>
      <c r="J59" s="194"/>
      <c r="K59" s="194"/>
      <c r="L59" s="192"/>
      <c r="N59" s="194"/>
      <c r="O59" s="194"/>
      <c r="P59" s="194"/>
      <c r="Q59" s="194"/>
      <c r="R59" s="192"/>
    </row>
    <row r="60" spans="2:18" x14ac:dyDescent="0.25">
      <c r="B60" s="193"/>
      <c r="C60" s="185"/>
      <c r="D60" s="185"/>
      <c r="E60" s="185"/>
      <c r="F60" s="192"/>
      <c r="H60" s="193"/>
      <c r="I60" s="185"/>
      <c r="J60" s="185"/>
      <c r="K60" s="185"/>
      <c r="L60" s="192"/>
      <c r="N60" s="193"/>
      <c r="O60" s="185"/>
      <c r="P60" s="185"/>
      <c r="Q60" s="185"/>
      <c r="R60" s="192"/>
    </row>
    <row r="61" spans="2:18" x14ac:dyDescent="0.25">
      <c r="B61" s="185"/>
      <c r="C61" s="189"/>
      <c r="D61" s="188"/>
      <c r="E61" s="191"/>
      <c r="F61" s="186"/>
      <c r="H61" s="185"/>
      <c r="I61" s="189"/>
      <c r="J61" s="188"/>
      <c r="K61" s="191"/>
      <c r="L61" s="186"/>
      <c r="N61" s="185"/>
      <c r="O61" s="189"/>
      <c r="P61" s="188"/>
      <c r="Q61" s="191"/>
      <c r="R61" s="186"/>
    </row>
    <row r="62" spans="2:18" x14ac:dyDescent="0.25">
      <c r="B62" s="185"/>
      <c r="C62" s="189"/>
      <c r="D62" s="188"/>
      <c r="E62" s="187"/>
      <c r="F62" s="186"/>
      <c r="H62" s="185"/>
      <c r="I62" s="189"/>
      <c r="J62" s="188"/>
      <c r="K62" s="187"/>
      <c r="L62" s="186"/>
      <c r="N62" s="185"/>
      <c r="O62" s="189"/>
      <c r="P62" s="188"/>
      <c r="Q62" s="187"/>
      <c r="R62" s="186"/>
    </row>
    <row r="63" spans="2:18" x14ac:dyDescent="0.25">
      <c r="B63" s="185"/>
      <c r="C63" s="185"/>
      <c r="D63" s="188"/>
      <c r="E63" s="187"/>
      <c r="F63" s="186"/>
      <c r="H63" s="185"/>
      <c r="I63" s="185"/>
      <c r="J63" s="188"/>
      <c r="K63" s="187"/>
      <c r="L63" s="186"/>
      <c r="N63" s="185"/>
      <c r="O63" s="185"/>
      <c r="P63" s="188"/>
      <c r="Q63" s="187"/>
      <c r="R63" s="186"/>
    </row>
    <row r="64" spans="2:18" x14ac:dyDescent="0.25">
      <c r="B64" s="185"/>
      <c r="C64" s="189"/>
      <c r="D64" s="188"/>
      <c r="E64" s="190"/>
      <c r="F64" s="186"/>
      <c r="H64" s="185"/>
      <c r="I64" s="189"/>
      <c r="J64" s="188"/>
      <c r="K64" s="190"/>
      <c r="L64" s="186"/>
      <c r="N64" s="185"/>
      <c r="O64" s="189"/>
      <c r="P64" s="188"/>
      <c r="Q64" s="190"/>
      <c r="R64" s="186"/>
    </row>
    <row r="65" spans="2:18" x14ac:dyDescent="0.25">
      <c r="B65" s="185"/>
      <c r="C65" s="189"/>
      <c r="D65" s="188"/>
      <c r="E65" s="187"/>
      <c r="F65" s="186"/>
      <c r="H65" s="185"/>
      <c r="I65" s="189"/>
      <c r="J65" s="188"/>
      <c r="K65" s="187"/>
      <c r="L65" s="186"/>
      <c r="N65" s="185"/>
      <c r="O65" s="189"/>
      <c r="P65" s="188"/>
      <c r="Q65" s="187"/>
      <c r="R65" s="186"/>
    </row>
    <row r="66" spans="2:18" x14ac:dyDescent="0.25">
      <c r="B66" s="185"/>
      <c r="C66" s="189"/>
      <c r="D66" s="188"/>
      <c r="E66" s="187"/>
      <c r="F66" s="186"/>
      <c r="H66" s="185"/>
      <c r="I66" s="189"/>
      <c r="J66" s="188"/>
      <c r="K66" s="187"/>
      <c r="L66" s="186"/>
      <c r="N66" s="185"/>
      <c r="O66" s="189"/>
      <c r="P66" s="188"/>
      <c r="Q66" s="187"/>
      <c r="R66" s="186"/>
    </row>
    <row r="67" spans="2:18" x14ac:dyDescent="0.25">
      <c r="B67" s="185"/>
      <c r="C67" s="189"/>
      <c r="D67" s="188"/>
      <c r="E67" s="187"/>
      <c r="F67" s="186"/>
      <c r="H67" s="185"/>
      <c r="I67" s="189"/>
      <c r="J67" s="188"/>
      <c r="K67" s="187"/>
      <c r="L67" s="186"/>
      <c r="N67" s="185"/>
      <c r="O67" s="189"/>
      <c r="P67" s="188"/>
      <c r="Q67" s="187"/>
      <c r="R67" s="186"/>
    </row>
    <row r="68" spans="2:18" x14ac:dyDescent="0.25">
      <c r="B68" s="185"/>
      <c r="C68" s="189"/>
      <c r="D68" s="188"/>
      <c r="E68" s="187"/>
      <c r="F68" s="186"/>
      <c r="H68" s="185"/>
      <c r="I68" s="189"/>
      <c r="J68" s="188"/>
      <c r="K68" s="187"/>
      <c r="L68" s="186"/>
      <c r="N68" s="185"/>
      <c r="O68" s="189"/>
      <c r="P68" s="188"/>
      <c r="Q68" s="187"/>
      <c r="R68" s="186"/>
    </row>
    <row r="69" spans="2:18" x14ac:dyDescent="0.25">
      <c r="B69" s="185"/>
      <c r="C69" s="189"/>
      <c r="D69" s="188"/>
      <c r="E69" s="187"/>
      <c r="F69" s="186"/>
      <c r="H69" s="185"/>
      <c r="I69" s="189"/>
      <c r="J69" s="188"/>
      <c r="K69" s="187"/>
      <c r="L69" s="186"/>
      <c r="N69" s="185"/>
      <c r="O69" s="189"/>
      <c r="P69" s="188"/>
      <c r="Q69" s="187"/>
      <c r="R69" s="186"/>
    </row>
    <row r="70" spans="2:18" x14ac:dyDescent="0.25">
      <c r="B70" s="185"/>
      <c r="C70" s="189"/>
      <c r="D70" s="188"/>
      <c r="E70" s="187"/>
      <c r="F70" s="186"/>
      <c r="H70" s="185"/>
      <c r="I70" s="189"/>
      <c r="J70" s="188"/>
      <c r="K70" s="187"/>
      <c r="L70" s="186"/>
      <c r="N70" s="185"/>
      <c r="O70" s="189"/>
      <c r="P70" s="188"/>
      <c r="Q70" s="187"/>
      <c r="R70" s="186"/>
    </row>
    <row r="71" spans="2:18" x14ac:dyDescent="0.25">
      <c r="B71" s="185"/>
      <c r="C71" s="189"/>
      <c r="D71" s="188"/>
      <c r="E71" s="187"/>
      <c r="F71" s="186"/>
      <c r="H71" s="185"/>
      <c r="I71" s="189"/>
      <c r="J71" s="188"/>
      <c r="K71" s="187"/>
      <c r="L71" s="186"/>
      <c r="N71" s="185"/>
      <c r="O71" s="189"/>
      <c r="P71" s="188"/>
      <c r="Q71" s="187"/>
      <c r="R71" s="186"/>
    </row>
    <row r="72" spans="2:18" x14ac:dyDescent="0.25">
      <c r="B72" s="185"/>
      <c r="C72" s="189"/>
      <c r="D72" s="188"/>
      <c r="E72" s="187"/>
      <c r="F72" s="186"/>
      <c r="H72" s="185"/>
      <c r="I72" s="189"/>
      <c r="J72" s="188"/>
      <c r="K72" s="187"/>
      <c r="L72" s="186"/>
      <c r="N72" s="185"/>
      <c r="O72" s="189"/>
      <c r="P72" s="188"/>
      <c r="Q72" s="187"/>
      <c r="R72" s="186"/>
    </row>
    <row r="73" spans="2:18" x14ac:dyDescent="0.25">
      <c r="B73" s="185"/>
      <c r="C73" s="185"/>
      <c r="D73" s="185"/>
      <c r="E73" s="185"/>
      <c r="F73" s="185"/>
      <c r="H73" s="185"/>
      <c r="I73" s="185"/>
      <c r="J73" s="185"/>
      <c r="K73" s="185"/>
      <c r="L73" s="185"/>
      <c r="N73" s="185"/>
      <c r="O73" s="185"/>
      <c r="P73" s="185"/>
      <c r="Q73" s="185"/>
      <c r="R73" s="185"/>
    </row>
    <row r="74" spans="2:18" x14ac:dyDescent="0.25">
      <c r="B74" s="185"/>
      <c r="C74" s="189"/>
      <c r="D74" s="188"/>
      <c r="E74" s="187"/>
      <c r="F74" s="186"/>
    </row>
    <row r="75" spans="2:18" x14ac:dyDescent="0.25">
      <c r="B75" s="185"/>
      <c r="C75" s="189"/>
      <c r="D75" s="188"/>
      <c r="E75" s="187"/>
      <c r="F75" s="186"/>
    </row>
    <row r="76" spans="2:18" x14ac:dyDescent="0.25">
      <c r="B76" s="185"/>
      <c r="C76" s="189"/>
      <c r="D76" s="188"/>
      <c r="E76" s="187"/>
      <c r="F76" s="186"/>
    </row>
    <row r="77" spans="2:18" x14ac:dyDescent="0.25">
      <c r="B77" s="185"/>
      <c r="C77" s="189"/>
      <c r="D77" s="188"/>
      <c r="E77" s="187"/>
      <c r="F77" s="186"/>
    </row>
    <row r="78" spans="2:18" x14ac:dyDescent="0.25">
      <c r="B78" s="185"/>
      <c r="C78" s="189"/>
      <c r="D78" s="188"/>
      <c r="E78" s="187"/>
      <c r="F78" s="186"/>
    </row>
    <row r="79" spans="2:18" x14ac:dyDescent="0.25">
      <c r="B79" s="185"/>
      <c r="C79" s="189"/>
      <c r="D79" s="188"/>
      <c r="E79" s="187"/>
      <c r="F79" s="186"/>
    </row>
    <row r="80" spans="2:18" x14ac:dyDescent="0.25">
      <c r="B80" s="185"/>
      <c r="C80" s="189"/>
      <c r="D80" s="188"/>
      <c r="E80" s="187"/>
      <c r="F80" s="186"/>
    </row>
    <row r="81" spans="2:6" x14ac:dyDescent="0.25">
      <c r="B81" s="185"/>
      <c r="C81" s="189"/>
      <c r="D81" s="188"/>
      <c r="E81" s="187"/>
      <c r="F81" s="186"/>
    </row>
    <row r="82" spans="2:6" x14ac:dyDescent="0.25">
      <c r="B82" s="185"/>
      <c r="C82" s="185"/>
      <c r="D82" s="185"/>
      <c r="E82" s="185"/>
      <c r="F82" s="185"/>
    </row>
  </sheetData>
  <mergeCells count="15">
    <mergeCell ref="B41:E41"/>
    <mergeCell ref="B25:E25"/>
    <mergeCell ref="H25:K25"/>
    <mergeCell ref="H24:L24"/>
    <mergeCell ref="N25:Q25"/>
    <mergeCell ref="N59:Q59"/>
    <mergeCell ref="H59:K59"/>
    <mergeCell ref="B59:E59"/>
    <mergeCell ref="B3:F3"/>
    <mergeCell ref="B14:E14"/>
    <mergeCell ref="C7:D7"/>
    <mergeCell ref="N41:Q41"/>
    <mergeCell ref="H41:K41"/>
    <mergeCell ref="B39:L39"/>
    <mergeCell ref="B24:E24"/>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17D7F-4973-4D50-B57A-F5000283C124}">
  <dimension ref="B1:F10"/>
  <sheetViews>
    <sheetView workbookViewId="0">
      <selection activeCell="E3" sqref="E3"/>
    </sheetView>
  </sheetViews>
  <sheetFormatPr baseColWidth="10" defaultRowHeight="15" x14ac:dyDescent="0.25"/>
  <cols>
    <col min="1" max="1" width="11.42578125" style="138"/>
    <col min="2" max="2" width="18" style="138" customWidth="1"/>
    <col min="3" max="3" width="24" style="138" customWidth="1"/>
    <col min="4" max="5" width="16.42578125" style="138" customWidth="1"/>
    <col min="6" max="16384" width="11.42578125" style="138"/>
  </cols>
  <sheetData>
    <row r="1" spans="2:6" ht="15.75" x14ac:dyDescent="0.25">
      <c r="B1" s="257"/>
    </row>
    <row r="2" spans="2:6" ht="33" customHeight="1" x14ac:dyDescent="0.25">
      <c r="B2" s="256" t="str">
        <f>+'EVALUACION INDICES'!B2</f>
        <v>INVITACIÓN ABIERTA No 014 DE 2022</v>
      </c>
      <c r="C2" s="256"/>
    </row>
    <row r="3" spans="2:6" ht="138" customHeight="1" x14ac:dyDescent="0.25">
      <c r="B3" s="166" t="str">
        <f>+'EVALUACION INDICES'!B3</f>
        <v xml:space="preserve">PUBLICIDAD DE LOS PRODUCTOS DE LA EMPRESA DE LICORES DE CUNDINAMARCA, COMO PATROCINADOR EXCLUSIVO DE LA CATEGORÍA EN EL FESTIVAL DE LA LEYENDA VALLENATA. EN LOS DIFERENTES ESCENARIOS DONDE SE DESARROLLARA LA VERSIÓN 55º DEL FESTIVAL DE LA LEYENDA VALLENATA, V REY DE REYES EN HOMENAJE A JORGE OÑATE. DEL 26 AL 30 DE ABRIL DE 2022 EN LA CIUDAD DE VALLEDUPAR. </v>
      </c>
      <c r="C3" s="166"/>
    </row>
    <row r="4" spans="2:6" ht="15.75" thickBot="1" x14ac:dyDescent="0.3">
      <c r="B4" s="255" t="s">
        <v>152</v>
      </c>
      <c r="C4" s="254"/>
    </row>
    <row r="5" spans="2:6" ht="22.5" customHeight="1" thickTop="1" thickBot="1" x14ac:dyDescent="0.3">
      <c r="B5" s="253" t="s">
        <v>154</v>
      </c>
      <c r="C5" s="250"/>
      <c r="D5" s="252" t="s">
        <v>153</v>
      </c>
      <c r="E5" s="251"/>
    </row>
    <row r="6" spans="2:6" ht="60.75" customHeight="1" thickTop="1" thickBot="1" x14ac:dyDescent="0.3">
      <c r="B6" s="250"/>
      <c r="C6" s="249"/>
      <c r="D6" s="248" t="str">
        <f>+DOCUMENTOS!C6</f>
        <v xml:space="preserve">FUNDACION FESTIVAL DE LA LEYENDA VALLENATA </v>
      </c>
      <c r="E6" s="202"/>
      <c r="F6" s="237"/>
    </row>
    <row r="7" spans="2:6" ht="39.75" customHeight="1" thickTop="1" x14ac:dyDescent="0.25">
      <c r="B7" s="247" t="s">
        <v>141</v>
      </c>
      <c r="C7" s="246" t="s">
        <v>148</v>
      </c>
      <c r="D7" s="245">
        <f>+'EVALUACION INDICES'!E16</f>
        <v>1.1264210927252329</v>
      </c>
      <c r="E7" s="239"/>
    </row>
    <row r="8" spans="2:6" ht="24" customHeight="1" x14ac:dyDescent="0.25">
      <c r="B8" s="242" t="s">
        <v>139</v>
      </c>
      <c r="C8" s="244" t="str">
        <f>+'EVALUACION INDICES'!D9</f>
        <v>&gt; = 50% P.O</v>
      </c>
      <c r="D8" s="243">
        <f>+'EVALUACION INDICES'!E19</f>
        <v>179221423.16000009</v>
      </c>
      <c r="E8" s="239"/>
    </row>
    <row r="9" spans="2:6" ht="24" customHeight="1" thickBot="1" x14ac:dyDescent="0.3">
      <c r="B9" s="242" t="s">
        <v>136</v>
      </c>
      <c r="C9" s="241" t="str">
        <f>+'EVALUACION INDICES'!D10</f>
        <v>&lt;= 85 %</v>
      </c>
      <c r="D9" s="240">
        <f>+'EVALUACION INDICES'!E21</f>
        <v>0.83811924037388508</v>
      </c>
      <c r="E9" s="239"/>
    </row>
    <row r="10" spans="2:6" ht="15.75" thickBot="1" x14ac:dyDescent="0.3">
      <c r="D10" s="238" t="s">
        <v>5</v>
      </c>
    </row>
  </sheetData>
  <mergeCells count="3">
    <mergeCell ref="B2:C2"/>
    <mergeCell ref="B5:C6"/>
    <mergeCell ref="B3:C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20"/>
  <sheetViews>
    <sheetView workbookViewId="0">
      <selection activeCell="C8" sqref="C8"/>
    </sheetView>
  </sheetViews>
  <sheetFormatPr baseColWidth="10" defaultRowHeight="15" x14ac:dyDescent="0.25"/>
  <cols>
    <col min="1" max="1" width="27.42578125" customWidth="1"/>
    <col min="2" max="2" width="12.28515625" customWidth="1"/>
    <col min="3" max="3" width="31" customWidth="1"/>
  </cols>
  <sheetData>
    <row r="1" spans="1:3" x14ac:dyDescent="0.25">
      <c r="A1" s="2"/>
      <c r="B1" s="2"/>
      <c r="C1" s="2"/>
    </row>
    <row r="2" spans="1:3" ht="23.25" x14ac:dyDescent="0.35">
      <c r="A2" s="133" t="s">
        <v>61</v>
      </c>
      <c r="B2" s="133"/>
      <c r="C2" s="133"/>
    </row>
    <row r="3" spans="1:3" ht="46.5" customHeight="1" x14ac:dyDescent="0.25">
      <c r="A3" s="134" t="s">
        <v>11</v>
      </c>
      <c r="B3" s="135"/>
      <c r="C3" s="22" t="s">
        <v>62</v>
      </c>
    </row>
    <row r="4" spans="1:3" x14ac:dyDescent="0.25">
      <c r="A4" s="134" t="s">
        <v>0</v>
      </c>
      <c r="B4" s="135"/>
      <c r="C4" s="54" t="s">
        <v>5</v>
      </c>
    </row>
    <row r="5" spans="1:3" x14ac:dyDescent="0.25">
      <c r="A5" s="134" t="s">
        <v>31</v>
      </c>
      <c r="B5" s="135"/>
      <c r="C5" s="22">
        <v>1000</v>
      </c>
    </row>
    <row r="6" spans="1:3" x14ac:dyDescent="0.25">
      <c r="A6" s="134" t="s">
        <v>12</v>
      </c>
      <c r="B6" s="135"/>
      <c r="C6" s="18" t="s">
        <v>5</v>
      </c>
    </row>
    <row r="7" spans="1:3" x14ac:dyDescent="0.25">
      <c r="A7" s="136" t="s">
        <v>13</v>
      </c>
      <c r="B7" s="137"/>
      <c r="C7" s="19" t="s">
        <v>5</v>
      </c>
    </row>
    <row r="8" spans="1:3" x14ac:dyDescent="0.25">
      <c r="A8" s="131" t="s">
        <v>14</v>
      </c>
      <c r="B8" s="132"/>
      <c r="C8" s="21" t="s">
        <v>5</v>
      </c>
    </row>
    <row r="9" spans="1:3" ht="32.25" customHeight="1" x14ac:dyDescent="0.25">
      <c r="A9" s="131" t="s">
        <v>7</v>
      </c>
      <c r="B9" s="132"/>
      <c r="C9" s="55" t="s">
        <v>60</v>
      </c>
    </row>
    <row r="10" spans="1:3" x14ac:dyDescent="0.25">
      <c r="B10" s="15"/>
      <c r="C10" s="15"/>
    </row>
    <row r="11" spans="1:3" x14ac:dyDescent="0.25">
      <c r="A11" s="38" t="s">
        <v>39</v>
      </c>
      <c r="B11" s="38"/>
    </row>
    <row r="12" spans="1:3" x14ac:dyDescent="0.25">
      <c r="A12" s="78" t="s">
        <v>44</v>
      </c>
      <c r="B12" s="79"/>
    </row>
    <row r="13" spans="1:3" x14ac:dyDescent="0.25">
      <c r="A13" s="40"/>
      <c r="B13" s="39"/>
    </row>
    <row r="14" spans="1:3" x14ac:dyDescent="0.25">
      <c r="A14" s="40"/>
      <c r="B14" s="39"/>
    </row>
    <row r="15" spans="1:3" x14ac:dyDescent="0.25">
      <c r="A15" s="41" t="s">
        <v>70</v>
      </c>
      <c r="B15" s="24"/>
    </row>
    <row r="16" spans="1:3" x14ac:dyDescent="0.25">
      <c r="A16" s="29" t="s">
        <v>71</v>
      </c>
      <c r="B16" s="24"/>
    </row>
    <row r="19" spans="1:2" x14ac:dyDescent="0.25">
      <c r="A19" s="42" t="s">
        <v>42</v>
      </c>
      <c r="B19" s="43"/>
    </row>
    <row r="20" spans="1:2" x14ac:dyDescent="0.25">
      <c r="A20" s="43" t="s">
        <v>43</v>
      </c>
      <c r="B20" s="43"/>
    </row>
  </sheetData>
  <mergeCells count="9">
    <mergeCell ref="A12:B12"/>
    <mergeCell ref="A9:B9"/>
    <mergeCell ref="A2:C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EVLUACION ECONOMICA</vt:lpstr>
      <vt:lpstr>EVALUACION TECNICA</vt:lpstr>
      <vt:lpstr>EVALUACION DE EXPERIENCIA</vt:lpstr>
      <vt:lpstr>DOCUMENTOS</vt:lpstr>
      <vt:lpstr>EVALUACION INDICES</vt:lpstr>
      <vt:lpstr>INDICADORES</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2022-03-30T17:10:50Z</cp:lastPrinted>
  <dcterms:created xsi:type="dcterms:W3CDTF">2017-05-22T13:32:10Z</dcterms:created>
  <dcterms:modified xsi:type="dcterms:W3CDTF">2022-04-20T21:50:14Z</dcterms:modified>
</cp:coreProperties>
</file>