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URIDICA 2022\INVITACION 012 DE 2022 MOTOBOMBAS\"/>
    </mc:Choice>
  </mc:AlternateContent>
  <bookViews>
    <workbookView xWindow="0" yWindow="0" windowWidth="28770" windowHeight="12000" firstSheet="1" activeTab="7"/>
  </bookViews>
  <sheets>
    <sheet name="EVALUACION JURIDICA" sheetId="1" r:id="rId1"/>
    <sheet name="DOCUMENTOS" sheetId="17" r:id="rId2"/>
    <sheet name="EVALUACION INDICES" sheetId="18" r:id="rId3"/>
    <sheet name="INDICADORES" sheetId="19" r:id="rId4"/>
    <sheet name="EXPERIENCIA" sheetId="20" r:id="rId5"/>
    <sheet name="TECNICA" sheetId="21" r:id="rId6"/>
    <sheet name="PONDERACIÓN ECONOMICA" sheetId="16" r:id="rId7"/>
    <sheet name="RESULTADO"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19" l="1"/>
  <c r="B3" i="19"/>
  <c r="D6" i="19"/>
  <c r="D7" i="19"/>
  <c r="D8" i="19"/>
  <c r="D9" i="19"/>
  <c r="D10" i="19"/>
  <c r="D11" i="19"/>
  <c r="D12" i="19"/>
  <c r="B2" i="18"/>
  <c r="B3" i="18"/>
  <c r="B17" i="18"/>
  <c r="E19" i="18"/>
  <c r="E22" i="18"/>
  <c r="E24" i="18"/>
  <c r="E27" i="18"/>
  <c r="E31" i="18"/>
  <c r="E35" i="18"/>
  <c r="C15" i="16" l="1"/>
</calcChain>
</file>

<file path=xl/sharedStrings.xml><?xml version="1.0" encoding="utf-8"?>
<sst xmlns="http://schemas.openxmlformats.org/spreadsheetml/2006/main" count="231" uniqueCount="163">
  <si>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</si>
  <si>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</si>
  <si>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</si>
  <si>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</si>
  <si>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r>
      <t xml:space="preserve">Si EL OFERENTE presenta propuesta en Consorcio o Unión Temporal, de conformidad con lo señalado en el artículo 7o. de la Ley 80 de 1993, deberá diligenciar debidamente los </t>
    </r>
    <r>
      <rPr>
        <b/>
        <sz val="8"/>
        <color theme="1"/>
        <rFont val="Arial"/>
        <family val="2"/>
      </rPr>
      <t>Formularios 2 o 3</t>
    </r>
    <r>
      <rPr>
        <sz val="8"/>
        <color theme="1"/>
        <rFont val="Arial"/>
        <family val="2"/>
      </rPr>
      <t xml:space="preserve"> de las presentes condiciones de contratación, especificando: </t>
    </r>
  </si>
  <si>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</si>
  <si>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</si>
  <si>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</si>
  <si>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</si>
  <si>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</si>
  <si>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</si>
  <si>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</si>
  <si>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</si>
  <si>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</si>
  <si>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</si>
  <si>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EVLAUACION FINACIERA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</si>
  <si>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</si>
  <si>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</si>
  <si>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</si>
  <si>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</si>
  <si>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</si>
  <si>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</si>
  <si>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 xml:space="preserve">CERTIFICACIÓN EXPEDIDA POR LA CONTRALORÍA GENERAL DE LA REPÚBLICA. </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</si>
  <si>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</si>
  <si>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</si>
  <si>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</si>
  <si>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</si>
  <si>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</si>
  <si>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</si>
  <si>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</si>
  <si>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</si>
  <si>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</si>
  <si>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</si>
  <si>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</si>
  <si>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Donde:</t>
  </si>
  <si>
    <t>P = Puntaje para la propuesta en evaluación</t>
  </si>
  <si>
    <t>VP = Valor de la propuesta en evaluación</t>
  </si>
  <si>
    <t>PM = Valor de la propuesta más económica.</t>
  </si>
  <si>
    <t>DESCRPCIÓN</t>
  </si>
  <si>
    <t>VALOR OFERTA</t>
  </si>
  <si>
    <t>TOTAL</t>
  </si>
  <si>
    <t>Vo.Bo. SANDRA MILENA CUBILLOS GONZALEZ</t>
  </si>
  <si>
    <t>Las ofertas que obtengan como resultado CUMPLE en la verificación jurídica, técnica, financiera y económica, serán ponderadas por grupo en cuanto a la sumatoria de los ítems ofertados y se le otorgará el puntaje máximo de 1.000 PUNTOS a la propuesta de menor valor. El puntaje de las ofertas restantes se calculará en forma inversamente proporcional al valor de la misma, como resultado de aplicar la siguiente fórmula</t>
  </si>
  <si>
    <t xml:space="preserve">4.2 CRITERIO DE CALIFICACIÓN </t>
  </si>
  <si>
    <t>Vo. Bo RUTH MARINA NOVOA HERRERA</t>
  </si>
  <si>
    <t>Subgerente Financiero</t>
  </si>
  <si>
    <t>Jefe  Oficina  Asesora de Juridica y Contratacion</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</si>
  <si>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</si>
  <si>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</si>
  <si>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</si>
  <si>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FOLIO 15-16</t>
  </si>
  <si>
    <t>FOLIO 17-18</t>
  </si>
  <si>
    <t>FOLIO 19</t>
  </si>
  <si>
    <t>NO CUMPLE</t>
  </si>
  <si>
    <t>NO CUMPLE
DEBE SUBSANAR</t>
  </si>
  <si>
    <t>P = 1000 x (PM/VP)</t>
  </si>
  <si>
    <t>INVITACION ABIERTA No. 012 DE 2022</t>
  </si>
  <si>
    <t>ASOINGENIERIA SAS</t>
  </si>
  <si>
    <t>FOLIO 5-6</t>
  </si>
  <si>
    <t>FOLIO 7-11</t>
  </si>
  <si>
    <t>FOLIO 12</t>
  </si>
  <si>
    <t>FOLIO 13-14</t>
  </si>
  <si>
    <t>FOLIO 20-24</t>
  </si>
  <si>
    <t>FOLIO 25</t>
  </si>
  <si>
    <t>NO APORTA</t>
  </si>
  <si>
    <t>FOLIO 26-47</t>
  </si>
  <si>
    <t>NO CUMPLE
debe subsanar y presentar Copia de la CC, Copia de  la tarjeta profesional, certificado de antecedentes de la junta central de contadores del revisor fiscal.</t>
  </si>
  <si>
    <t>Vo. Bo JORGE RICARDO ROMERO FLORIDO</t>
  </si>
  <si>
    <t>Subgerente Administrativo €</t>
  </si>
  <si>
    <r>
      <t xml:space="preserve">Presenta la información financiera a diciembre 31 de 2020, según certificación de la Cámara de Comercio de Bogotá, con Código de verificación No. A22305222F55F1 del 10 de Marzo  de 2022- </t>
    </r>
    <r>
      <rPr>
        <b/>
        <sz val="8"/>
        <rFont val="Arial"/>
        <family val="2"/>
      </rPr>
      <t>CUMPLE</t>
    </r>
  </si>
  <si>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2020.</t>
  </si>
  <si>
    <t xml:space="preserve"> DOCUMENTOS SOLICITADOS </t>
  </si>
  <si>
    <t>830001549 - 7</t>
  </si>
  <si>
    <t>NIT</t>
  </si>
  <si>
    <t>DOCUMENTO</t>
  </si>
  <si>
    <t>EVALUACION DOCUMENTOS</t>
  </si>
  <si>
    <t xml:space="preserve">ADQUISICION E INSTALACION (ELECTRICA E HIDRAULICA) DE DOS EQUIPOS MOTOBOMBAS SUMERGIBLES Y MANTENIMIENTO CORRECTIVO DE LAS MOTOBOMBAS DE 20 HP Y 18 HP A 440V MARCA TSURUMI. </t>
  </si>
  <si>
    <t>INVITACIÓN ABIERTA No 012 DE 2022</t>
  </si>
  <si>
    <t>Activo Total</t>
  </si>
  <si>
    <t xml:space="preserve">Cumple </t>
  </si>
  <si>
    <t>Utilidad operacional</t>
  </si>
  <si>
    <t xml:space="preserve">RENTABILIDAD DEL ACTIVO </t>
  </si>
  <si>
    <t xml:space="preserve">Patrimonio </t>
  </si>
  <si>
    <t>RENTABILIDAD DEL PATRIMONIO</t>
  </si>
  <si>
    <t xml:space="preserve">Gastos de Interes </t>
  </si>
  <si>
    <t>RAZÓN DE COBERTURA</t>
  </si>
  <si>
    <t xml:space="preserve">  </t>
  </si>
  <si>
    <t>Cumple</t>
  </si>
  <si>
    <t>Pasivo Total</t>
  </si>
  <si>
    <t>NIVEL DE ENDEUDAMIENTO</t>
  </si>
  <si>
    <t xml:space="preserve">                3.877.404.821-1.898.884.814</t>
  </si>
  <si>
    <t xml:space="preserve">Activo corriente - Pasivo Corriente </t>
  </si>
  <si>
    <t xml:space="preserve">CAPITAL DE TRABAJO </t>
  </si>
  <si>
    <t>Pasivo corriente</t>
  </si>
  <si>
    <t>LIQUIDEZ</t>
  </si>
  <si>
    <t>Activo corriente</t>
  </si>
  <si>
    <t>En Col $</t>
  </si>
  <si>
    <t>&gt; = 3%</t>
  </si>
  <si>
    <t>Uop / AT</t>
  </si>
  <si>
    <t>&gt; = 5%</t>
  </si>
  <si>
    <t>U op / PT</t>
  </si>
  <si>
    <t>&gt; = 10%</t>
  </si>
  <si>
    <t>Uop / GI</t>
  </si>
  <si>
    <t>RAZON DE COBERTURA</t>
  </si>
  <si>
    <t>&lt;= 50 %</t>
  </si>
  <si>
    <t>(PT/AT) * 100</t>
  </si>
  <si>
    <t>&gt; = AL P.O</t>
  </si>
  <si>
    <t>AC-PC</t>
  </si>
  <si>
    <t>&gt; = 1.5</t>
  </si>
  <si>
    <t>AC/PC</t>
  </si>
  <si>
    <t>PRESUPUESTO OFICIAL: $285.955.020</t>
  </si>
  <si>
    <t>SOLICITADOS</t>
  </si>
  <si>
    <t>INDICADORES FINANCIEROS</t>
  </si>
  <si>
    <t xml:space="preserve">CUMPLE </t>
  </si>
  <si>
    <t>&gt; = 0.5%</t>
  </si>
  <si>
    <t>&lt;= 75 %</t>
  </si>
  <si>
    <t>&gt; = 1</t>
  </si>
  <si>
    <t>OBTENIDO POR</t>
  </si>
  <si>
    <t>SOLICITADOS
PRESUPUESTO OFICIAL: $285.955.020</t>
  </si>
  <si>
    <t>Subgerente  Administrativo</t>
  </si>
  <si>
    <t>JORGE RICARDO ROMERO FLORIDO</t>
  </si>
  <si>
    <t>CONCLUSIÓN: CUMPLE</t>
  </si>
  <si>
    <t>FOLIO 78 A 89</t>
  </si>
  <si>
    <t>HELMUTH MAURICIO CARDENAS CAJAMARCA GERENTE GENERAL</t>
  </si>
  <si>
    <t>TOTALIDAD SATISFACCIÓN</t>
  </si>
  <si>
    <t>10/08/2020-31/12/2020</t>
  </si>
  <si>
    <t>SUMINISTRO Y MANTENIMIENTO PREVENTIVO Y ORRECTIVO DE LOS EQUIPOS ELECTROMECANICOS Y ELECTRICOS (TABLEROS DE CONTROL, EQUIPOS DE BOMBEO, PLANTAS GENERADORAS, SISTEMAS ELECTRICOS GENERALES,ETC) QUE CONFORMAN LAS ESTACIONES DE BOMBEO, POZOS PROFUNDOS Y PLANTAS DE TRATAMIENTO DE AGUA POTABLE Y RESIDUAL QUE HACEN PARTE DE LA INFRAESTRUCTURA DE LAEAMOS ESP</t>
  </si>
  <si>
    <t>053 de 2020</t>
  </si>
  <si>
    <t xml:space="preserve">eamos </t>
  </si>
  <si>
    <t>EXPERIENCIA ESPECÍFICA</t>
  </si>
  <si>
    <t>8. Nombre, firma y cargo de quien expide la certificación.</t>
  </si>
  <si>
    <t>7. Valor del contrato (% PARTICIPACIÓN).</t>
  </si>
  <si>
    <t xml:space="preserve">6. Indicación de cumplimiento y calidad a satisfacción. 
</t>
  </si>
  <si>
    <t xml:space="preserve">5. Fecha de inicio y terminación (día, mes y año).
</t>
  </si>
  <si>
    <t>4. Objeto del contrato.</t>
  </si>
  <si>
    <t>3. Número del contrato.</t>
  </si>
  <si>
    <t>2. Nombre o razón social del contratista.</t>
  </si>
  <si>
    <t>1. Nombre o razón social del contratante, dirección y teléfono.</t>
  </si>
  <si>
    <t>No.</t>
  </si>
  <si>
    <t>VALOR TOTAL DE: $282.206.690</t>
  </si>
  <si>
    <t xml:space="preserve"> CUMPLE</t>
  </si>
  <si>
    <t xml:space="preserve">Las cuales en su sumatoria final deben sumar igual o superior al presupuesto oficial para la presente Invitación. VALOR: $285.955.020
</t>
  </si>
  <si>
    <t xml:space="preserve">Los OFERENTES deberán acreditar experiencia específica en máximo dos (2) contratos relacionados con el SUMINISTRO Y MANTENIMIENTO PREVENTIVO Y CORRECTIVO DE SISTEMAS DE BOMBEO Y COMPONENTES ELECTRICOS, cuya cuantía sumada sea igual o superior al presupuesto oficial establecido para la presente Invitación. El o los contratos aportados deberán estar terminados y ejecutados a completa satisfacción.
En el caso de propuestas presentadas por consorcios o uniones temporales, deben acreditar las dos (2) experiencias específicas de forma conjunta, y a título individual cada uno de sus integrantes deberá acreditar mínimo haber ejecutado una obra cuyo objeto se relacione con el SUMINISTRO y/o INSTALACION y/o MANTENIMIENTO DE MOTOBOMBAS y que sumadas de forma conjunta obtengan un valor igual o superior al presupuesto oficial para la presente Invitación.  </t>
  </si>
  <si>
    <t>JUSTIFICACIÓN</t>
  </si>
  <si>
    <t>ASOINGENIERIA S.A.S</t>
  </si>
  <si>
    <t xml:space="preserve">EVALUACIÓN EXPERIENCIA INVITACIÓN ABIERTA NO.012 DE 2022		</t>
  </si>
  <si>
    <t>FOLIO 75</t>
  </si>
  <si>
    <t xml:space="preserve">MANTENIMIENTO CORRECTIVO DE MOTOBOMBAS SUMERGIBLES (2) DE 18 HP A 440 V MARCA TSURUMI
1. BOBINADO GENERAL DEL MOTOR DE 18 HP – 440V
2. CAMBIO DE RODAMIENTOS
3. CAMBIOS DE SELLOS MECÁNICOS
4. EMPAQUETADURA GENERAL
5. ACEITE DIELÉCTRICO
6. TORNILLERIA EN GENERAL
7. RECTIFICADO Y AJUSTE DE IMPULSOR
8. PINTURA GENERAL
</t>
  </si>
  <si>
    <t xml:space="preserve">MANTENIMIENTO CORRECTIVO DE MOTOBOMBAS SUMERGIBLES (4) DE 20 HP A 440 V MARCA TSURUMI
1. BOBINADO GENERAL DEL MOTOR DE 20 HP – 440V
2. CAMBIO DE RODAMIENTOS
3. CAMBIOS DE SELLOS MECÁNICOS
4. EMPAQUETADURA GENERAL
5. ACEITE DIELÉRCTRICO
6. TORNILLERIA EN GENERAL
7. RECTIFICADO Y AJUSTE DE IMPULSOR
8. PINTURA GENERAL
9. MANO DE OBRA
</t>
  </si>
  <si>
    <t>FOLIO 65</t>
  </si>
  <si>
    <t xml:space="preserve">SUMINISTRO E INSTALACION ELECTRICA DE BREAKER TOTALIZADOR DE 88-125 A MARCA SIEMENS, ACOMETIDA ELECTRICA QUE CONSTA DE CABLE ENCAUCHETADO 4X6 AWG PARA LA CONEXIÓN DE LA MOTOBOMBA DE 20 HP A 440 V , DOS (2) FLOTADORES TIPO AGUACATE MAC 5, CABLE ENCUACHETADO 2X18 AWG PARA LA CONEXION DE LOS FLOTADORES, TUBERIA METALICA IMC DE 2" Y ¾" CON SUS ACCESORIOS PARA LA ACOMETIDA DE LA BOMBA Y FLOTADORES, ACCESORIOS DE CABLEADO, MANO DE OBRA Y PROGRAMACION DEL LOGO EXISTENTE.
</t>
  </si>
  <si>
    <t>FOLIO 68-74</t>
  </si>
  <si>
    <t>SUMINISTRO E INSTALACION HIDRAULICA DE MOTOBOMBA DE 20HP A 440 V MARCA TSURUMI LA CUAL INCLUYE EL SUMINISTRO DE LOS ACCESORIOS HIDRAULICOS TALES COMO: TUBERIA EN ACERO INOXIDABLE DE 8" DE DIAMETRO SCH 10 RANURADA, CODO DE 8" RANURADO, REGISTRO TIPO WAFER MARIPOSA DE 8", VALVULA CHEQUE TIPO WAFER DE 8", FLANCHES DE 8" Y SOPORTES.</t>
  </si>
  <si>
    <t xml:space="preserve">Adquisicion de dos motobombas marca Tsurumi de 20 HP a 440V modelo KRS815.
Una de ellas para ser instalada en el pozo existente con su correspondiente acometida eléctrica desde la bomba hasta el tablero eléctrico existente y con la instalación hidráulica requerida incluyendo todos los accesorios necesarios. El alcance contempla la puesta en marcha del equipo.
SUMINISTRO DE DOS BOMBAS TSURUMI DE 20HP.
ESPECIFICACIONES Y CONDICIONES:
LÍQUIDO DE BOMBEO: AGUAS LLUVIAS.
CAUDAL MAX. : 1625 GPM
CABEZA DINÁMICA TOTAL MAX. : 23 METROS (M)
BOMBA:
TIPO: SUMERGIBLE
MARCA: TSURUMI PUMP
MODELO: KRS815
DIÁMETRO DE DESCARGA: 8" NPT
SELLO: DOBLE SELLO MECÁNICO CON CARAS
EN CARBURO DE SILICIO (CARAS DURAS)
IMPULSOR: CERRADO ALTO CROMO.
POTENCIA : 20 HP
RPM: 1800
VOLTAJE: 440V/3F
</t>
  </si>
  <si>
    <t>FOLIO 64</t>
  </si>
  <si>
    <t>EL OFERENTE deberá diligenciar el Formulario No.5, en el cual deberá registrar detalladamente cada ítem. El valor de la OFERTA deberá estar expresado en pesos colombianos y deberá cubrir todos los costos en los que vaya a incurrir en desarrollo del contrato. Deberá expresarse en letras y números y en caso de discrepancia entre lo expresado en letras y números prevalecerá lo expresado en letras.</t>
  </si>
  <si>
    <t>FOLIO 5</t>
  </si>
  <si>
    <t xml:space="preserve">La OFERTA deberá sujetarse en todas sus partes a los requerimientos estipulados para cada documento, a los formularios y anexos contenidos en las presentes condiciones de contratación, y deberá contener un índice, indicando de manera correcta el número exacto del folio.
Formulario 1. El OFERENTE declara bajo gravedad del juramento: 10. Que aceptamos las especificaciones técnicas de las condiciones de contratación. </t>
  </si>
  <si>
    <t>CONSORCIO SI</t>
  </si>
  <si>
    <t>DESCRIPCIÓN</t>
  </si>
  <si>
    <t>ITEM</t>
  </si>
  <si>
    <t>EVALUACIÓN TÉCNICA Y ECONÓMICA INVITACIÓN ABIERTA NO. 012 DE 2022</t>
  </si>
  <si>
    <t>El resultado se vera reflejado al cumplir la totalida de los documentos  de la parte evaluativa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</si>
</sst>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164" formatCode="_(* #,##0.00_);_(* \(#,##0.00\);_(* &quot;-&quot;??_);_(@_)"/>
    <numFmt numFmtId="165" formatCode="_-&quot;$&quot;* #,##0_-;\-&quot;$&quot;* #,##0_-;_-&quot;$&quot;* &quot;-&quot;_-;_-@_-"/>
    <numFmt numFmtId="166" formatCode="_(&quot;$&quot;\ * #,##0.00_);_(&quot;$&quot;\ * \(#,##0.00\);_(&quot;$&quot;\ * &quot;-&quot;??_);_(@_)"/>
    <numFmt numFmtId="167" formatCode="&quot;$&quot;\ #,##0"/>
    <numFmt numFmtId="168" formatCode="0.0%"/>
    <numFmt numFmtId="169" formatCode="_(* #,##0_);_(* \(#,##0\);_(* &quot;-&quot;??_);_(@_)"/>
    <numFmt numFmtId="170" formatCode="_(&quot;$&quot;\ * #,##0_);_(&quot;$&quot;\ * \(#,##0\);_(&quot;$&quot;\ * &quot;-&quot;_);_(@_)"/>
    <numFmt numFmtId="171" formatCode="#,##0.00;[Red]#,##0.00"/>
    <numFmt numFmtId="172" formatCode="_(&quot;$&quot;\ * #,##0_);_(&quot;$&quot;\ * \(#,##0\);_(&quot;$&quot;\ * &quot;-&quot;??_);_(@_)"/>
  </numFmts>
  <fonts count="39"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10"/>
      <name val="Arial"/>
      <family val="2"/>
    </font>
    <font>
      <sz val="11"/>
      <name val="Arial"/>
      <family val="2"/>
    </font>
    <font>
      <b/>
      <sz val="8"/>
      <color rgb="FF000000"/>
      <name val="Arial"/>
      <family val="2"/>
    </font>
    <font>
      <b/>
      <sz val="10"/>
      <name val="Arial"/>
      <family val="2"/>
    </font>
    <font>
      <b/>
      <sz val="9"/>
      <color theme="1"/>
      <name val="Arial"/>
      <family val="2"/>
    </font>
    <font>
      <b/>
      <sz val="11"/>
      <name val="Arial"/>
      <family val="2"/>
    </font>
    <font>
      <sz val="9"/>
      <name val="Arial"/>
      <family val="2"/>
    </font>
    <font>
      <b/>
      <sz val="9"/>
      <name val="Arial"/>
      <family val="2"/>
    </font>
    <font>
      <sz val="9"/>
      <color theme="1"/>
      <name val="Arial"/>
      <family val="2"/>
    </font>
    <font>
      <sz val="18"/>
      <color theme="1"/>
      <name val="Calibri"/>
      <family val="2"/>
      <scheme val="minor"/>
    </font>
    <font>
      <b/>
      <sz val="14"/>
      <color theme="1"/>
      <name val="Arial"/>
      <family val="2"/>
    </font>
    <font>
      <sz val="8"/>
      <color rgb="FFFF0000"/>
      <name val="Arial"/>
      <family val="2"/>
    </font>
    <font>
      <b/>
      <sz val="8"/>
      <color rgb="FFFF0000"/>
      <name val="Arial"/>
      <family val="2"/>
    </font>
    <font>
      <b/>
      <sz val="11"/>
      <color theme="1"/>
      <name val="Calibri"/>
      <family val="2"/>
      <scheme val="minor"/>
    </font>
    <font>
      <sz val="10"/>
      <color theme="1"/>
      <name val="Arial"/>
      <family val="2"/>
    </font>
    <font>
      <b/>
      <sz val="10"/>
      <color theme="1"/>
      <name val="Arial"/>
      <family val="2"/>
    </font>
    <font>
      <sz val="11"/>
      <color rgb="FF000000"/>
      <name val="Arial"/>
      <family val="2"/>
    </font>
    <font>
      <sz val="11"/>
      <color theme="1"/>
      <name val="Arial"/>
      <family val="2"/>
    </font>
    <font>
      <b/>
      <sz val="11"/>
      <color theme="1"/>
      <name val="Arial"/>
      <family val="2"/>
    </font>
    <font>
      <sz val="9"/>
      <color theme="1"/>
      <name val="Calibri"/>
      <family val="2"/>
      <scheme val="minor"/>
    </font>
    <font>
      <b/>
      <sz val="9"/>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sz val="11"/>
      <color rgb="FFFF0000"/>
      <name val="Arial"/>
      <family val="2"/>
    </font>
    <font>
      <sz val="12"/>
      <color theme="1"/>
      <name val="Arial"/>
      <family val="2"/>
    </font>
    <font>
      <sz val="12"/>
      <color rgb="FF000000"/>
      <name val="Arial"/>
      <family val="2"/>
    </font>
    <font>
      <b/>
      <sz val="12"/>
      <color rgb="FF000000"/>
      <name val="Arial"/>
      <family val="2"/>
    </font>
  </fonts>
  <fills count="7">
    <fill>
      <patternFill patternType="none"/>
    </fill>
    <fill>
      <patternFill patternType="gray125"/>
    </fill>
    <fill>
      <patternFill patternType="solid">
        <fgColor rgb="FFD9D9D9"/>
        <bgColor indexed="64"/>
      </patternFill>
    </fill>
    <fill>
      <patternFill patternType="solid">
        <fgColor rgb="FFFF00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medium">
        <color auto="1"/>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right style="thin">
        <color indexed="64"/>
      </right>
      <top/>
      <bottom/>
      <diagonal/>
    </border>
    <border>
      <left/>
      <right style="thin">
        <color indexed="64"/>
      </right>
      <top style="thin">
        <color indexed="64"/>
      </top>
      <bottom/>
      <diagonal/>
    </border>
  </borders>
  <cellStyleXfs count="11">
    <xf numFmtId="0" fontId="0" fillId="0" borderId="0"/>
    <xf numFmtId="164" fontId="9" fillId="0" borderId="0" applyFont="0" applyFill="0" applyBorder="0" applyAlignment="0" applyProtection="0"/>
    <xf numFmtId="0" fontId="10" fillId="0" borderId="0"/>
    <xf numFmtId="0" fontId="10" fillId="0" borderId="0"/>
    <xf numFmtId="0" fontId="9" fillId="0" borderId="0"/>
    <xf numFmtId="165" fontId="9" fillId="0" borderId="0" applyFont="0" applyFill="0" applyBorder="0" applyAlignment="0" applyProtection="0"/>
    <xf numFmtId="41" fontId="9" fillId="0" borderId="0" applyFont="0" applyFill="0" applyBorder="0" applyAlignment="0" applyProtection="0"/>
    <xf numFmtId="166" fontId="9" fillId="0" borderId="0" applyFont="0" applyFill="0" applyBorder="0" applyAlignment="0" applyProtection="0"/>
    <xf numFmtId="41" fontId="9" fillId="0" borderId="0" applyFont="0" applyFill="0" applyBorder="0" applyAlignment="0" applyProtection="0"/>
    <xf numFmtId="9" fontId="9" fillId="0" borderId="0" applyFont="0" applyFill="0" applyBorder="0" applyAlignment="0" applyProtection="0"/>
    <xf numFmtId="166" fontId="9" fillId="0" borderId="0" applyFont="0" applyFill="0" applyBorder="0" applyAlignment="0" applyProtection="0"/>
  </cellStyleXfs>
  <cellXfs count="245">
    <xf numFmtId="0" fontId="0" fillId="0" borderId="0" xfId="0"/>
    <xf numFmtId="0" fontId="4" fillId="0" borderId="0" xfId="0" applyFont="1"/>
    <xf numFmtId="0" fontId="4" fillId="0" borderId="0" xfId="0" applyFont="1" applyAlignment="1"/>
    <xf numFmtId="0" fontId="5" fillId="0" borderId="0" xfId="0" applyFont="1"/>
    <xf numFmtId="0" fontId="1" fillId="0" borderId="1" xfId="0"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lignment horizontal="justify" vertical="top"/>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0" xfId="0" applyBorder="1"/>
    <xf numFmtId="0" fontId="5" fillId="0" borderId="0" xfId="0" applyFont="1" applyAlignment="1">
      <alignment wrapText="1"/>
    </xf>
    <xf numFmtId="0" fontId="3" fillId="0" borderId="1" xfId="0" applyFont="1" applyBorder="1"/>
    <xf numFmtId="0" fontId="1" fillId="0" borderId="3" xfId="0" applyFont="1" applyBorder="1" applyAlignment="1">
      <alignment horizontal="center" vertical="center"/>
    </xf>
    <xf numFmtId="0" fontId="3" fillId="0" borderId="3" xfId="0" applyFont="1" applyBorder="1" applyAlignment="1">
      <alignment horizontal="center" vertical="center"/>
    </xf>
    <xf numFmtId="0" fontId="8" fillId="0" borderId="1" xfId="0" applyFont="1" applyBorder="1" applyAlignment="1">
      <alignment horizontal="center"/>
    </xf>
    <xf numFmtId="0" fontId="3"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5" fillId="0" borderId="0" xfId="2" applyFont="1" applyAlignment="1">
      <alignment vertical="center"/>
    </xf>
    <xf numFmtId="0" fontId="10" fillId="0" borderId="0" xfId="2"/>
    <xf numFmtId="0" fontId="11" fillId="0" borderId="0" xfId="2" applyFont="1" applyAlignment="1">
      <alignment horizontal="justify" vertical="center"/>
    </xf>
    <xf numFmtId="0" fontId="2" fillId="0" borderId="0" xfId="2" applyFont="1" applyAlignment="1">
      <alignment vertical="top" wrapText="1"/>
    </xf>
    <xf numFmtId="0" fontId="11" fillId="0" borderId="0" xfId="2" applyFont="1" applyAlignment="1">
      <alignment vertical="top"/>
    </xf>
    <xf numFmtId="0" fontId="16" fillId="0" borderId="0" xfId="2" applyFont="1" applyAlignment="1">
      <alignment vertical="center"/>
    </xf>
    <xf numFmtId="0" fontId="16" fillId="0" borderId="0" xfId="2" applyFont="1"/>
    <xf numFmtId="0" fontId="11" fillId="0" borderId="0" xfId="2" applyFont="1" applyAlignment="1">
      <alignment vertical="center"/>
    </xf>
    <xf numFmtId="0" fontId="12" fillId="2" borderId="1" xfId="2" applyFont="1" applyFill="1" applyBorder="1" applyAlignment="1">
      <alignment vertical="center" wrapText="1"/>
    </xf>
    <xf numFmtId="0" fontId="12" fillId="0" borderId="0" xfId="2" applyFont="1" applyAlignment="1">
      <alignment vertical="center" wrapText="1"/>
    </xf>
    <xf numFmtId="0" fontId="10" fillId="0" borderId="1" xfId="2" applyBorder="1" applyAlignment="1">
      <alignment wrapText="1"/>
    </xf>
    <xf numFmtId="3" fontId="10" fillId="0" borderId="0" xfId="2" applyNumberFormat="1"/>
    <xf numFmtId="0" fontId="13" fillId="0" borderId="1" xfId="2" applyFont="1" applyBorder="1"/>
    <xf numFmtId="1" fontId="10" fillId="0" borderId="0" xfId="2" applyNumberFormat="1"/>
    <xf numFmtId="0" fontId="5" fillId="0" borderId="0" xfId="0" applyFont="1" applyAlignment="1">
      <alignment horizontal="justify" vertical="top" wrapText="1"/>
    </xf>
    <xf numFmtId="0" fontId="17" fillId="0" borderId="0" xfId="2" applyFont="1" applyAlignment="1">
      <alignment vertical="top"/>
    </xf>
    <xf numFmtId="0" fontId="17" fillId="0" borderId="0" xfId="2" applyFont="1" applyAlignment="1">
      <alignment horizontal="left" vertical="top" wrapText="1"/>
    </xf>
    <xf numFmtId="0" fontId="16" fillId="0" borderId="0" xfId="2" applyFont="1" applyAlignment="1">
      <alignment horizontal="left" vertical="top" wrapText="1"/>
    </xf>
    <xf numFmtId="0" fontId="17" fillId="0" borderId="0" xfId="2" applyFont="1"/>
    <xf numFmtId="0" fontId="14" fillId="0" borderId="0" xfId="0" applyFont="1"/>
    <xf numFmtId="0" fontId="18" fillId="0" borderId="0" xfId="0" applyFont="1"/>
    <xf numFmtId="0" fontId="6" fillId="0" borderId="1" xfId="0" applyFont="1" applyBorder="1" applyAlignment="1">
      <alignment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9" fillId="0" borderId="1"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5" fillId="0" borderId="2" xfId="0" applyFont="1" applyBorder="1" applyAlignment="1">
      <alignment horizontal="center" vertical="center" wrapText="1"/>
    </xf>
    <xf numFmtId="0" fontId="2" fillId="0" borderId="2" xfId="0" applyFont="1" applyBorder="1" applyAlignment="1">
      <alignment horizontal="center" vertical="center"/>
    </xf>
    <xf numFmtId="0" fontId="3" fillId="0" borderId="2" xfId="0" applyFont="1" applyBorder="1" applyAlignment="1">
      <alignment horizontal="center" vertical="center" wrapText="1"/>
    </xf>
    <xf numFmtId="0" fontId="21"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22" fillId="0" borderId="3" xfId="0" applyFont="1" applyBorder="1" applyAlignment="1">
      <alignment horizontal="center" vertical="center" wrapText="1"/>
    </xf>
    <xf numFmtId="0" fontId="20" fillId="3" borderId="3" xfId="0" applyFont="1" applyFill="1" applyBorder="1" applyAlignment="1">
      <alignment horizontal="center" vertical="center" wrapText="1"/>
    </xf>
    <xf numFmtId="0" fontId="0" fillId="4" borderId="0" xfId="0" applyFill="1"/>
    <xf numFmtId="0" fontId="24" fillId="4" borderId="0" xfId="0" applyFont="1" applyFill="1" applyAlignment="1">
      <alignment horizontal="center"/>
    </xf>
    <xf numFmtId="0" fontId="24" fillId="4" borderId="0" xfId="0" applyFont="1" applyFill="1" applyAlignment="1">
      <alignment wrapText="1"/>
    </xf>
    <xf numFmtId="0" fontId="24" fillId="4" borderId="0" xfId="0" applyFont="1" applyFill="1" applyAlignment="1">
      <alignment horizontal="center" vertical="center"/>
    </xf>
    <xf numFmtId="0" fontId="24" fillId="4" borderId="0" xfId="0" applyFont="1" applyFill="1"/>
    <xf numFmtId="0" fontId="24" fillId="4" borderId="0" xfId="0" applyFont="1" applyFill="1" applyAlignment="1">
      <alignment vertical="justify"/>
    </xf>
    <xf numFmtId="0" fontId="10" fillId="4" borderId="0" xfId="0" applyFont="1" applyFill="1" applyAlignment="1">
      <alignment horizontal="justify" vertical="center" wrapText="1"/>
    </xf>
    <xf numFmtId="0" fontId="24" fillId="4" borderId="0" xfId="0" applyFont="1" applyFill="1" applyAlignment="1">
      <alignment horizontal="left" vertical="center" wrapText="1"/>
    </xf>
    <xf numFmtId="168" fontId="13" fillId="4" borderId="0" xfId="9" applyNumberFormat="1" applyFont="1" applyFill="1" applyBorder="1" applyAlignment="1">
      <alignment horizontal="center" vertical="justify"/>
    </xf>
    <xf numFmtId="0" fontId="25" fillId="4" borderId="0" xfId="0" applyFont="1" applyFill="1" applyAlignment="1">
      <alignment horizontal="justify" vertical="justify" wrapText="1"/>
    </xf>
    <xf numFmtId="0" fontId="25" fillId="4" borderId="0" xfId="0" applyFont="1" applyFill="1" applyAlignment="1">
      <alignment horizontal="center" vertical="center" wrapText="1"/>
    </xf>
    <xf numFmtId="0" fontId="25" fillId="4" borderId="0" xfId="0" applyFont="1" applyFill="1" applyAlignment="1">
      <alignment horizontal="center" vertical="center"/>
    </xf>
    <xf numFmtId="0" fontId="24" fillId="4" borderId="0" xfId="0" applyFont="1" applyFill="1" applyAlignment="1">
      <alignment vertical="center" wrapText="1"/>
    </xf>
    <xf numFmtId="0" fontId="13" fillId="4" borderId="0" xfId="0" applyFont="1" applyFill="1" applyAlignment="1">
      <alignment horizontal="center" vertical="center" wrapText="1"/>
    </xf>
    <xf numFmtId="168" fontId="13" fillId="4" borderId="0" xfId="9" applyNumberFormat="1" applyFont="1" applyFill="1" applyBorder="1" applyAlignment="1">
      <alignment horizontal="center" vertical="center"/>
    </xf>
    <xf numFmtId="0" fontId="3" fillId="4" borderId="0" xfId="0" applyFont="1" applyFill="1"/>
    <xf numFmtId="0" fontId="2" fillId="4" borderId="0" xfId="0" applyFont="1" applyFill="1" applyAlignment="1">
      <alignment horizontal="center" vertical="center" wrapText="1"/>
    </xf>
    <xf numFmtId="0" fontId="26" fillId="4" borderId="0" xfId="0" applyFont="1" applyFill="1" applyAlignment="1">
      <alignment horizontal="justify" vertical="center"/>
    </xf>
    <xf numFmtId="168" fontId="2" fillId="4" borderId="0" xfId="9" applyNumberFormat="1" applyFont="1" applyFill="1" applyBorder="1" applyAlignment="1">
      <alignment horizontal="center" vertical="center"/>
    </xf>
    <xf numFmtId="0" fontId="5" fillId="4" borderId="0" xfId="0" applyFont="1" applyFill="1" applyAlignment="1">
      <alignment horizontal="center" vertical="center"/>
    </xf>
    <xf numFmtId="0" fontId="2" fillId="4" borderId="0" xfId="0" applyFont="1" applyFill="1" applyAlignment="1">
      <alignment horizontal="justify" vertical="center" wrapText="1"/>
    </xf>
    <xf numFmtId="0" fontId="5" fillId="4" borderId="0" xfId="0" applyFont="1" applyFill="1" applyAlignment="1">
      <alignment horizontal="left" vertical="center" wrapText="1"/>
    </xf>
    <xf numFmtId="0" fontId="26" fillId="4" borderId="0" xfId="0" applyFont="1" applyFill="1"/>
    <xf numFmtId="0" fontId="27" fillId="4" borderId="0" xfId="0" applyFont="1" applyFill="1" applyAlignment="1">
      <alignment horizontal="left" vertical="center" wrapText="1"/>
    </xf>
    <xf numFmtId="0" fontId="5" fillId="4" borderId="0" xfId="0" applyFont="1" applyFill="1"/>
    <xf numFmtId="0" fontId="2" fillId="4" borderId="0" xfId="0" applyFont="1" applyFill="1" applyAlignment="1">
      <alignment horizontal="left" vertical="center" wrapText="1"/>
    </xf>
    <xf numFmtId="0" fontId="2" fillId="4" borderId="4" xfId="0" applyFont="1" applyFill="1" applyBorder="1" applyAlignment="1">
      <alignment horizontal="left" vertical="center" wrapText="1"/>
    </xf>
    <xf numFmtId="0" fontId="5" fillId="4" borderId="4" xfId="0" applyFont="1" applyFill="1" applyBorder="1" applyAlignment="1">
      <alignment horizontal="left" vertical="center" wrapText="1"/>
    </xf>
    <xf numFmtId="168" fontId="13" fillId="4" borderId="5" xfId="9" applyNumberFormat="1" applyFont="1" applyFill="1" applyBorder="1" applyAlignment="1">
      <alignment horizontal="center" vertical="justify"/>
    </xf>
    <xf numFmtId="0" fontId="25" fillId="4" borderId="5" xfId="0" applyFont="1" applyFill="1" applyBorder="1" applyAlignment="1">
      <alignment horizontal="justify" vertical="justify" wrapText="1"/>
    </xf>
    <xf numFmtId="0" fontId="24" fillId="4" borderId="6" xfId="0" applyFont="1" applyFill="1" applyBorder="1" applyAlignment="1">
      <alignment horizontal="center" vertical="center"/>
    </xf>
    <xf numFmtId="0" fontId="24" fillId="4" borderId="6" xfId="0" applyFont="1" applyFill="1" applyBorder="1" applyAlignment="1">
      <alignment horizontal="center"/>
    </xf>
    <xf numFmtId="0" fontId="25" fillId="4" borderId="7" xfId="0" applyFont="1" applyFill="1" applyBorder="1" applyAlignment="1">
      <alignment horizontal="center" vertical="center" wrapText="1"/>
    </xf>
    <xf numFmtId="0" fontId="25" fillId="4" borderId="7" xfId="0" applyFont="1" applyFill="1" applyBorder="1" applyAlignment="1">
      <alignment horizontal="center" vertical="center"/>
    </xf>
    <xf numFmtId="0" fontId="0" fillId="4" borderId="0" xfId="0" applyFill="1" applyAlignment="1">
      <alignment vertical="top"/>
    </xf>
    <xf numFmtId="0" fontId="14" fillId="4" borderId="0" xfId="0" applyFont="1" applyFill="1"/>
    <xf numFmtId="0" fontId="29" fillId="4" borderId="0" xfId="0" applyFont="1" applyFill="1"/>
    <xf numFmtId="164" fontId="30" fillId="4" borderId="0" xfId="1" applyFont="1" applyFill="1" applyBorder="1" applyAlignment="1">
      <alignment horizontal="center"/>
    </xf>
    <xf numFmtId="164" fontId="29" fillId="4" borderId="0" xfId="1" applyFont="1" applyFill="1" applyBorder="1"/>
    <xf numFmtId="169" fontId="29" fillId="4" borderId="0" xfId="1" applyNumberFormat="1" applyFont="1" applyFill="1" applyBorder="1"/>
    <xf numFmtId="0" fontId="29" fillId="4" borderId="0" xfId="0" applyFont="1" applyFill="1" applyAlignment="1">
      <alignment horizontal="center"/>
    </xf>
    <xf numFmtId="2" fontId="29" fillId="4" borderId="0" xfId="9" applyNumberFormat="1" applyFont="1" applyFill="1" applyBorder="1"/>
    <xf numFmtId="39" fontId="29" fillId="4" borderId="0" xfId="1" applyNumberFormat="1" applyFont="1" applyFill="1" applyBorder="1"/>
    <xf numFmtId="0" fontId="30" fillId="4" borderId="0" xfId="0" applyFont="1" applyFill="1" applyAlignment="1">
      <alignment horizontal="center" vertical="justify" wrapText="1"/>
    </xf>
    <xf numFmtId="0" fontId="30" fillId="4" borderId="0" xfId="0" applyFont="1" applyFill="1" applyAlignment="1">
      <alignment horizontal="center"/>
    </xf>
    <xf numFmtId="9" fontId="29" fillId="4" borderId="0" xfId="9" applyFont="1" applyFill="1" applyBorder="1"/>
    <xf numFmtId="170" fontId="29" fillId="4" borderId="0" xfId="7" applyNumberFormat="1" applyFont="1" applyFill="1" applyBorder="1"/>
    <xf numFmtId="169" fontId="29" fillId="4" borderId="0" xfId="0" applyNumberFormat="1" applyFont="1" applyFill="1" applyAlignment="1">
      <alignment horizontal="center"/>
    </xf>
    <xf numFmtId="0" fontId="29" fillId="4" borderId="0" xfId="9" applyNumberFormat="1" applyFont="1" applyFill="1" applyBorder="1"/>
    <xf numFmtId="0" fontId="30" fillId="4" borderId="0" xfId="0" applyFont="1" applyFill="1" applyAlignment="1">
      <alignment horizontal="center" vertical="center" wrapText="1"/>
    </xf>
    <xf numFmtId="9" fontId="0" fillId="4" borderId="0" xfId="9" applyFont="1" applyFill="1" applyBorder="1"/>
    <xf numFmtId="164" fontId="30" fillId="4" borderId="11" xfId="1" applyFont="1" applyFill="1" applyBorder="1" applyAlignment="1">
      <alignment horizontal="center"/>
    </xf>
    <xf numFmtId="170" fontId="29" fillId="4" borderId="12" xfId="7" applyNumberFormat="1" applyFont="1" applyFill="1" applyBorder="1"/>
    <xf numFmtId="169" fontId="29" fillId="4" borderId="12" xfId="1" applyNumberFormat="1" applyFont="1" applyFill="1" applyBorder="1"/>
    <xf numFmtId="0" fontId="29" fillId="4" borderId="12" xfId="0" applyFont="1" applyFill="1" applyBorder="1" applyAlignment="1">
      <alignment horizontal="center"/>
    </xf>
    <xf numFmtId="0" fontId="29" fillId="4" borderId="13" xfId="0" applyFont="1" applyFill="1" applyBorder="1"/>
    <xf numFmtId="0" fontId="29" fillId="4" borderId="14" xfId="0" applyFont="1" applyFill="1" applyBorder="1"/>
    <xf numFmtId="0" fontId="29" fillId="4" borderId="15" xfId="0" applyFont="1" applyFill="1" applyBorder="1"/>
    <xf numFmtId="2" fontId="0" fillId="4" borderId="0" xfId="9" applyNumberFormat="1" applyFont="1" applyFill="1" applyBorder="1"/>
    <xf numFmtId="164" fontId="30" fillId="4" borderId="14" xfId="1" applyFont="1" applyFill="1" applyBorder="1" applyAlignment="1">
      <alignment horizontal="center"/>
    </xf>
    <xf numFmtId="0" fontId="30" fillId="4" borderId="14" xfId="0" applyFont="1" applyFill="1" applyBorder="1" applyAlignment="1">
      <alignment horizontal="center" vertical="justify" wrapText="1"/>
    </xf>
    <xf numFmtId="169" fontId="29" fillId="4" borderId="10" xfId="1" applyNumberFormat="1" applyFont="1" applyFill="1" applyBorder="1"/>
    <xf numFmtId="0" fontId="29" fillId="4" borderId="10" xfId="0" applyFont="1" applyFill="1" applyBorder="1" applyAlignment="1">
      <alignment horizontal="center"/>
    </xf>
    <xf numFmtId="0" fontId="30" fillId="4" borderId="16" xfId="0" applyFont="1" applyFill="1" applyBorder="1" applyAlignment="1">
      <alignment horizontal="center" vertical="justify" wrapText="1"/>
    </xf>
    <xf numFmtId="0" fontId="30" fillId="4" borderId="15" xfId="0" applyFont="1" applyFill="1" applyBorder="1" applyAlignment="1">
      <alignment horizontal="center"/>
    </xf>
    <xf numFmtId="0" fontId="30" fillId="4" borderId="17" xfId="0" applyFont="1" applyFill="1" applyBorder="1" applyAlignment="1">
      <alignment horizontal="center" vertical="center" wrapText="1"/>
    </xf>
    <xf numFmtId="0" fontId="23" fillId="4" borderId="0" xfId="0" applyFont="1" applyFill="1" applyAlignment="1">
      <alignment horizontal="center"/>
    </xf>
    <xf numFmtId="41" fontId="0" fillId="4" borderId="0" xfId="8" applyFont="1" applyFill="1" applyAlignment="1">
      <alignment vertical="center"/>
    </xf>
    <xf numFmtId="0" fontId="32" fillId="4" borderId="0" xfId="0" applyFont="1" applyFill="1" applyAlignment="1">
      <alignment horizontal="center" vertical="center"/>
    </xf>
    <xf numFmtId="0" fontId="31" fillId="4" borderId="0" xfId="0" applyFont="1" applyFill="1" applyAlignment="1">
      <alignment horizontal="justify" vertical="center" wrapText="1"/>
    </xf>
    <xf numFmtId="0" fontId="32" fillId="4" borderId="1" xfId="0" applyFont="1" applyFill="1" applyBorder="1" applyAlignment="1">
      <alignment horizontal="center" vertical="center"/>
    </xf>
    <xf numFmtId="0" fontId="27" fillId="0" borderId="1" xfId="0" applyFont="1" applyBorder="1" applyAlignment="1">
      <alignment horizontal="center"/>
    </xf>
    <xf numFmtId="0" fontId="31" fillId="4" borderId="1" xfId="0" applyFont="1" applyFill="1" applyBorder="1" applyAlignment="1">
      <alignment horizontal="justify" vertical="center" wrapText="1"/>
    </xf>
    <xf numFmtId="0" fontId="11" fillId="0" borderId="1" xfId="0" applyFont="1" applyBorder="1" applyAlignment="1">
      <alignment horizontal="center" vertical="center"/>
    </xf>
    <xf numFmtId="0" fontId="32" fillId="4" borderId="1" xfId="0" applyFont="1" applyFill="1" applyBorder="1" applyAlignment="1">
      <alignment horizontal="center" vertical="center" wrapText="1"/>
    </xf>
    <xf numFmtId="0" fontId="32" fillId="4" borderId="19" xfId="0" applyFont="1" applyFill="1" applyBorder="1" applyAlignment="1">
      <alignment horizontal="center" vertical="center"/>
    </xf>
    <xf numFmtId="0" fontId="31" fillId="4" borderId="1" xfId="0" applyFont="1" applyFill="1" applyBorder="1" applyAlignment="1">
      <alignment vertical="center"/>
    </xf>
    <xf numFmtId="3" fontId="0" fillId="4" borderId="0" xfId="0" applyNumberFormat="1" applyFill="1"/>
    <xf numFmtId="0" fontId="31" fillId="4" borderId="20" xfId="0" applyFont="1" applyFill="1" applyBorder="1" applyAlignment="1">
      <alignment horizontal="center" vertical="center"/>
    </xf>
    <xf numFmtId="0" fontId="23" fillId="4" borderId="0" xfId="0" applyFont="1" applyFill="1"/>
    <xf numFmtId="0" fontId="0" fillId="4" borderId="0" xfId="0" applyFill="1" applyAlignment="1">
      <alignment horizontal="justify" vertical="justify"/>
    </xf>
    <xf numFmtId="0" fontId="0" fillId="4" borderId="0" xfId="0" applyFill="1" applyAlignment="1">
      <alignment horizontal="center"/>
    </xf>
    <xf numFmtId="0" fontId="23" fillId="4" borderId="7" xfId="0" applyFont="1" applyFill="1" applyBorder="1" applyAlignment="1">
      <alignment horizontal="center"/>
    </xf>
    <xf numFmtId="9" fontId="0" fillId="4" borderId="16" xfId="0" applyNumberFormat="1" applyFill="1" applyBorder="1"/>
    <xf numFmtId="0" fontId="32" fillId="4" borderId="2" xfId="0" applyFont="1" applyFill="1" applyBorder="1" applyAlignment="1">
      <alignment horizontal="center" vertical="center"/>
    </xf>
    <xf numFmtId="0" fontId="30" fillId="4" borderId="1" xfId="0" applyFont="1" applyFill="1" applyBorder="1" applyAlignment="1">
      <alignment horizontal="justify" vertical="center" wrapText="1"/>
    </xf>
    <xf numFmtId="9" fontId="0" fillId="4" borderId="1" xfId="0" applyNumberFormat="1" applyFill="1" applyBorder="1"/>
    <xf numFmtId="2" fontId="0" fillId="4" borderId="1" xfId="9" applyNumberFormat="1" applyFont="1" applyFill="1" applyBorder="1"/>
    <xf numFmtId="171" fontId="29" fillId="4" borderId="0" xfId="0" applyNumberFormat="1" applyFont="1" applyFill="1" applyAlignment="1">
      <alignment horizontal="center" vertical="center"/>
    </xf>
    <xf numFmtId="9" fontId="29" fillId="4" borderId="1" xfId="9" applyFont="1" applyFill="1" applyBorder="1" applyAlignment="1">
      <alignment horizontal="right" vertical="center"/>
    </xf>
    <xf numFmtId="172" fontId="29" fillId="4" borderId="1" xfId="7" applyNumberFormat="1" applyFont="1" applyFill="1" applyBorder="1" applyAlignment="1">
      <alignment horizontal="right" vertical="center"/>
    </xf>
    <xf numFmtId="0" fontId="32" fillId="4" borderId="2" xfId="0" applyFont="1" applyFill="1" applyBorder="1" applyAlignment="1">
      <alignment horizontal="center" vertical="center" wrapText="1"/>
    </xf>
    <xf numFmtId="171" fontId="29" fillId="4" borderId="11" xfId="0" applyNumberFormat="1" applyFont="1" applyFill="1" applyBorder="1" applyAlignment="1">
      <alignment horizontal="right" vertical="center"/>
    </xf>
    <xf numFmtId="0" fontId="32" fillId="4" borderId="12" xfId="0" applyFont="1" applyFill="1" applyBorder="1" applyAlignment="1">
      <alignment horizontal="center" vertical="center"/>
    </xf>
    <xf numFmtId="0" fontId="30" fillId="4" borderId="1" xfId="0" applyFont="1" applyFill="1" applyBorder="1" applyAlignment="1">
      <alignment vertical="center"/>
    </xf>
    <xf numFmtId="0" fontId="30" fillId="4" borderId="7" xfId="0" applyFont="1" applyFill="1" applyBorder="1" applyAlignment="1">
      <alignment horizontal="center" vertical="center" wrapText="1"/>
    </xf>
    <xf numFmtId="0" fontId="30" fillId="4" borderId="0" xfId="0" applyFont="1" applyFill="1" applyAlignment="1">
      <alignment horizontal="center" vertical="center"/>
    </xf>
    <xf numFmtId="0" fontId="30" fillId="4" borderId="23" xfId="0" applyFont="1" applyFill="1" applyBorder="1" applyAlignment="1">
      <alignment horizontal="center" vertical="center"/>
    </xf>
    <xf numFmtId="0" fontId="33" fillId="4" borderId="0" xfId="0" applyFont="1" applyFill="1"/>
    <xf numFmtId="0" fontId="34" fillId="4" borderId="0" xfId="0" applyFont="1" applyFill="1"/>
    <xf numFmtId="0" fontId="7" fillId="4" borderId="0" xfId="0" applyFont="1" applyFill="1" applyAlignment="1">
      <alignment horizontal="left"/>
    </xf>
    <xf numFmtId="0" fontId="15" fillId="0" borderId="0" xfId="3" applyFont="1" applyAlignment="1">
      <alignment vertical="center" wrapText="1"/>
    </xf>
    <xf numFmtId="165" fontId="15" fillId="0" borderId="0" xfId="5" applyFont="1" applyBorder="1" applyAlignment="1">
      <alignment vertical="center" wrapText="1"/>
    </xf>
    <xf numFmtId="0" fontId="11" fillId="0" borderId="0" xfId="3" applyFont="1" applyAlignment="1">
      <alignment horizontal="left" vertical="center" wrapText="1"/>
    </xf>
    <xf numFmtId="0" fontId="11" fillId="0" borderId="0" xfId="0" applyFont="1" applyAlignment="1">
      <alignment vertical="center"/>
    </xf>
    <xf numFmtId="0" fontId="11" fillId="0" borderId="0" xfId="0" applyFont="1" applyAlignment="1">
      <alignment horizontal="center" vertical="center" wrapText="1"/>
    </xf>
    <xf numFmtId="166" fontId="35" fillId="0" borderId="0" xfId="0" applyNumberFormat="1" applyFont="1" applyAlignment="1">
      <alignment horizontal="center" vertical="center" wrapText="1"/>
    </xf>
    <xf numFmtId="0" fontId="0" fillId="0" borderId="0" xfId="0" applyAlignment="1">
      <alignment vertical="center"/>
    </xf>
    <xf numFmtId="0" fontId="23" fillId="0" borderId="0" xfId="0" applyFont="1" applyAlignment="1">
      <alignment vertical="center"/>
    </xf>
    <xf numFmtId="0" fontId="35" fillId="0" borderId="0" xfId="0" applyFont="1" applyAlignment="1">
      <alignment horizontal="center" vertical="center" wrapText="1"/>
    </xf>
    <xf numFmtId="0" fontId="26" fillId="0" borderId="0" xfId="0" applyFont="1" applyAlignment="1">
      <alignment horizontal="justify" vertical="center"/>
    </xf>
    <xf numFmtId="0" fontId="0" fillId="0" borderId="1" xfId="0" applyBorder="1" applyAlignment="1">
      <alignment vertical="center" wrapText="1"/>
    </xf>
    <xf numFmtId="0" fontId="0" fillId="0" borderId="1" xfId="0" applyBorder="1" applyAlignment="1">
      <alignment horizontal="center" vertical="center" wrapText="1"/>
    </xf>
    <xf numFmtId="0" fontId="11" fillId="0" borderId="1" xfId="0" applyFont="1" applyBorder="1" applyAlignment="1">
      <alignment horizontal="center" vertical="center" wrapText="1"/>
    </xf>
    <xf numFmtId="166" fontId="11" fillId="0" borderId="1" xfId="10" applyFont="1" applyBorder="1" applyAlignment="1">
      <alignment horizontal="center" vertical="center" wrapText="1"/>
    </xf>
    <xf numFmtId="17" fontId="11" fillId="0" borderId="1" xfId="0" applyNumberFormat="1" applyFont="1" applyBorder="1" applyAlignment="1">
      <alignment horizontal="center" vertical="center" wrapText="1"/>
    </xf>
    <xf numFmtId="0" fontId="11" fillId="0" borderId="1" xfId="0" applyFont="1" applyBorder="1" applyAlignment="1">
      <alignment vertical="center" wrapText="1"/>
    </xf>
    <xf numFmtId="0" fontId="0" fillId="0" borderId="1" xfId="0" applyBorder="1" applyAlignment="1">
      <alignment vertical="center"/>
    </xf>
    <xf numFmtId="0" fontId="15" fillId="0" borderId="1" xfId="0" applyFont="1" applyBorder="1" applyAlignment="1">
      <alignment horizontal="center" vertical="center" wrapText="1"/>
    </xf>
    <xf numFmtId="0" fontId="28" fillId="0" borderId="1" xfId="3" applyFont="1" applyBorder="1" applyAlignment="1">
      <alignment vertical="center" wrapText="1"/>
    </xf>
    <xf numFmtId="0" fontId="23" fillId="5" borderId="1" xfId="0" applyFont="1" applyFill="1" applyBorder="1" applyAlignment="1">
      <alignment vertical="center"/>
    </xf>
    <xf numFmtId="0" fontId="28" fillId="5" borderId="1" xfId="3" applyFont="1" applyFill="1" applyBorder="1" applyAlignment="1">
      <alignment vertical="center" wrapText="1"/>
    </xf>
    <xf numFmtId="0" fontId="32" fillId="0" borderId="0" xfId="0" applyFont="1"/>
    <xf numFmtId="0" fontId="32" fillId="0" borderId="1" xfId="0" applyFont="1" applyBorder="1" applyAlignment="1">
      <alignment horizontal="center" vertical="center" wrapText="1"/>
    </xf>
    <xf numFmtId="0" fontId="32" fillId="0" borderId="1" xfId="0" applyFont="1" applyBorder="1" applyAlignment="1">
      <alignment horizontal="center" vertical="center"/>
    </xf>
    <xf numFmtId="0" fontId="36" fillId="0" borderId="1" xfId="0" applyFont="1" applyBorder="1" applyAlignment="1">
      <alignment horizontal="justify" vertical="center" wrapText="1"/>
    </xf>
    <xf numFmtId="0" fontId="32" fillId="0" borderId="1" xfId="0" applyFont="1" applyBorder="1"/>
    <xf numFmtId="0" fontId="37" fillId="0" borderId="0" xfId="0" applyFont="1" applyAlignment="1">
      <alignment vertical="center" wrapText="1"/>
    </xf>
    <xf numFmtId="0" fontId="36" fillId="0" borderId="1" xfId="0" applyFont="1" applyBorder="1" applyAlignment="1">
      <alignment horizontal="justify" vertical="center"/>
    </xf>
    <xf numFmtId="0" fontId="37" fillId="0" borderId="1" xfId="0" applyFont="1" applyBorder="1" applyAlignment="1">
      <alignment horizontal="justify" vertical="center"/>
    </xf>
    <xf numFmtId="0" fontId="38" fillId="6" borderId="1" xfId="0" applyFont="1" applyFill="1" applyBorder="1" applyAlignment="1">
      <alignment horizontal="center" vertical="center" wrapText="1"/>
    </xf>
    <xf numFmtId="0" fontId="25" fillId="4" borderId="9" xfId="0" applyFont="1" applyFill="1" applyBorder="1" applyAlignment="1">
      <alignment horizontal="justify" vertical="center" wrapText="1"/>
    </xf>
    <xf numFmtId="0" fontId="25" fillId="4" borderId="8" xfId="0" applyFont="1" applyFill="1" applyBorder="1" applyAlignment="1">
      <alignment horizontal="justify" vertical="center" wrapText="1"/>
    </xf>
    <xf numFmtId="0" fontId="25" fillId="4" borderId="10" xfId="0" applyFont="1" applyFill="1" applyBorder="1" applyAlignment="1">
      <alignment horizontal="center" vertical="center"/>
    </xf>
    <xf numFmtId="0" fontId="28" fillId="4" borderId="0" xfId="0" applyFont="1" applyFill="1" applyAlignment="1">
      <alignment horizontal="center" vertical="center" wrapText="1"/>
    </xf>
    <xf numFmtId="0" fontId="24" fillId="4" borderId="0" xfId="0" applyFont="1" applyFill="1" applyAlignment="1">
      <alignment horizontal="center" vertical="center" wrapText="1"/>
    </xf>
    <xf numFmtId="0" fontId="25" fillId="4" borderId="0" xfId="0" applyFont="1" applyFill="1" applyAlignment="1">
      <alignment horizontal="center" vertical="center" wrapText="1"/>
    </xf>
    <xf numFmtId="9" fontId="23" fillId="4" borderId="0" xfId="0" applyNumberFormat="1" applyFont="1" applyFill="1" applyAlignment="1">
      <alignment horizontal="center"/>
    </xf>
    <xf numFmtId="0" fontId="23" fillId="4" borderId="0" xfId="0" applyFont="1" applyFill="1" applyAlignment="1">
      <alignment horizontal="center"/>
    </xf>
    <xf numFmtId="0" fontId="30" fillId="4" borderId="0" xfId="0" applyFont="1" applyFill="1" applyAlignment="1">
      <alignment horizontal="center" vertical="justify" wrapText="1"/>
    </xf>
    <xf numFmtId="0" fontId="0" fillId="4" borderId="0" xfId="0" applyFill="1" applyAlignment="1">
      <alignment horizontal="justify" vertical="center"/>
    </xf>
    <xf numFmtId="0" fontId="25" fillId="4" borderId="2" xfId="0" applyFont="1" applyFill="1" applyBorder="1" applyAlignment="1">
      <alignment horizontal="center" vertical="center" wrapText="1"/>
    </xf>
    <xf numFmtId="0" fontId="25" fillId="4" borderId="18" xfId="0" applyFont="1" applyFill="1" applyBorder="1" applyAlignment="1">
      <alignment horizontal="center" vertical="center" wrapText="1"/>
    </xf>
    <xf numFmtId="0" fontId="31" fillId="4" borderId="2" xfId="0" applyFont="1" applyFill="1" applyBorder="1" applyAlignment="1">
      <alignment horizontal="center" vertical="center" wrapText="1"/>
    </xf>
    <xf numFmtId="0" fontId="31" fillId="4" borderId="3" xfId="0" applyFont="1" applyFill="1" applyBorder="1" applyAlignment="1">
      <alignment horizontal="center" vertical="center" wrapText="1"/>
    </xf>
    <xf numFmtId="164" fontId="25" fillId="4" borderId="0" xfId="0" applyNumberFormat="1" applyFont="1" applyFill="1" applyAlignment="1">
      <alignment horizontal="center" vertical="justify" wrapText="1"/>
    </xf>
    <xf numFmtId="0" fontId="25" fillId="4" borderId="0" xfId="0" applyFont="1" applyFill="1" applyAlignment="1">
      <alignment horizontal="center" vertical="justify" wrapText="1"/>
    </xf>
    <xf numFmtId="164" fontId="31" fillId="4" borderId="0" xfId="1" applyFont="1" applyFill="1" applyBorder="1" applyAlignment="1">
      <alignment horizontal="center"/>
    </xf>
    <xf numFmtId="9" fontId="25" fillId="4" borderId="0" xfId="0" applyNumberFormat="1" applyFont="1" applyFill="1" applyAlignment="1">
      <alignment horizontal="center" vertical="justify" wrapText="1"/>
    </xf>
    <xf numFmtId="0" fontId="25" fillId="4" borderId="0" xfId="0" applyFont="1" applyFill="1" applyAlignment="1">
      <alignment horizontal="left" vertical="justify"/>
    </xf>
    <xf numFmtId="0" fontId="30" fillId="4" borderId="22" xfId="0" applyFont="1" applyFill="1" applyBorder="1" applyAlignment="1">
      <alignment horizontal="center" vertical="center" wrapText="1"/>
    </xf>
    <xf numFmtId="0" fontId="30" fillId="4" borderId="22" xfId="0" applyFont="1" applyFill="1" applyBorder="1" applyAlignment="1">
      <alignment horizontal="center" vertical="center"/>
    </xf>
    <xf numFmtId="0" fontId="30" fillId="4" borderId="21" xfId="0" applyFont="1" applyFill="1" applyBorder="1" applyAlignment="1">
      <alignment horizontal="center" vertical="center"/>
    </xf>
    <xf numFmtId="0" fontId="25" fillId="4" borderId="0" xfId="0" applyFont="1" applyFill="1" applyAlignment="1">
      <alignment horizontal="left" vertical="center" wrapText="1"/>
    </xf>
    <xf numFmtId="0" fontId="28" fillId="5" borderId="1" xfId="3"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9"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3" applyFont="1" applyAlignment="1">
      <alignment horizontal="center" vertical="center" wrapText="1"/>
    </xf>
    <xf numFmtId="0" fontId="23" fillId="0" borderId="12" xfId="0" applyFont="1" applyBorder="1" applyAlignment="1">
      <alignment horizontal="center" vertical="center"/>
    </xf>
    <xf numFmtId="0" fontId="15" fillId="0" borderId="0" xfId="3" applyFont="1" applyAlignment="1">
      <alignment horizontal="left" vertical="center" wrapText="1"/>
    </xf>
    <xf numFmtId="0" fontId="15" fillId="0" borderId="1" xfId="0" applyFont="1" applyBorder="1" applyAlignment="1">
      <alignment vertical="center" wrapText="1"/>
    </xf>
    <xf numFmtId="0" fontId="28" fillId="0" borderId="1" xfId="3" applyFont="1" applyBorder="1" applyAlignment="1">
      <alignment horizontal="center" vertical="center" wrapText="1"/>
    </xf>
    <xf numFmtId="0" fontId="38" fillId="0" borderId="1" xfId="0" applyFont="1" applyBorder="1" applyAlignment="1">
      <alignment horizontal="center" vertical="center" wrapText="1"/>
    </xf>
    <xf numFmtId="0" fontId="15" fillId="0" borderId="0" xfId="2" applyFont="1" applyAlignment="1">
      <alignment horizontal="center" vertical="center"/>
    </xf>
    <xf numFmtId="0" fontId="2" fillId="0" borderId="0" xfId="2" applyFont="1" applyAlignment="1">
      <alignment horizontal="justify" vertical="top" wrapText="1"/>
    </xf>
    <xf numFmtId="0" fontId="16" fillId="0" borderId="0" xfId="2" applyFont="1" applyAlignment="1">
      <alignment horizontal="left" vertical="top" wrapText="1"/>
    </xf>
    <xf numFmtId="0" fontId="17" fillId="0" borderId="0" xfId="2" applyFont="1" applyAlignment="1">
      <alignment horizontal="left" vertical="top" wrapText="1"/>
    </xf>
    <xf numFmtId="0" fontId="12" fillId="0" borderId="2" xfId="2" applyFont="1" applyBorder="1" applyAlignment="1">
      <alignment horizontal="center" vertical="center" wrapText="1"/>
    </xf>
    <xf numFmtId="0" fontId="12" fillId="0" borderId="3" xfId="2" applyFont="1" applyBorder="1" applyAlignment="1">
      <alignment horizontal="center" vertical="center" wrapText="1"/>
    </xf>
    <xf numFmtId="167" fontId="10" fillId="0" borderId="2" xfId="7" applyNumberFormat="1" applyFont="1" applyBorder="1" applyAlignment="1">
      <alignment horizontal="center" vertical="center" wrapText="1"/>
    </xf>
    <xf numFmtId="167" fontId="10" fillId="0" borderId="3" xfId="7" applyNumberFormat="1" applyFont="1" applyBorder="1" applyAlignment="1">
      <alignment horizontal="center" vertical="center" wrapText="1"/>
    </xf>
    <xf numFmtId="1" fontId="13" fillId="0" borderId="2" xfId="2" applyNumberFormat="1" applyFont="1" applyBorder="1" applyAlignment="1">
      <alignment horizontal="center" vertical="center"/>
    </xf>
    <xf numFmtId="1" fontId="13" fillId="0" borderId="3" xfId="2"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8" fillId="0" borderId="1" xfId="0" applyFont="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1">
    <cellStyle name="Millares [0]" xfId="8" builtinId="6"/>
    <cellStyle name="Millares [0] 2" xfId="6"/>
    <cellStyle name="Millares 2" xfId="1"/>
    <cellStyle name="Moneda [0] 2" xfId="5"/>
    <cellStyle name="Moneda 2" xfId="7"/>
    <cellStyle name="Moneda 3" xfId="10"/>
    <cellStyle name="Normal" xfId="0" builtinId="0"/>
    <cellStyle name="Normal 2" xfId="2"/>
    <cellStyle name="Normal 3" xfId="3"/>
    <cellStyle name="Normal 4" xfId="4"/>
    <cellStyle name="Porcentaje"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34"/>
  <sheetViews>
    <sheetView topLeftCell="A25" zoomScale="85" zoomScaleNormal="85" workbookViewId="0">
      <selection activeCell="B39" sqref="B39"/>
    </sheetView>
  </sheetViews>
  <sheetFormatPr baseColWidth="10" defaultRowHeight="11.25" x14ac:dyDescent="0.2"/>
  <cols>
    <col min="1" max="1" width="88.85546875" style="2" customWidth="1"/>
    <col min="2" max="2" width="58.28515625" style="49" customWidth="1"/>
    <col min="3" max="4" width="11.42578125" style="1"/>
    <col min="5" max="5" width="15" style="1" bestFit="1" customWidth="1"/>
    <col min="6" max="16384" width="11.42578125" style="1"/>
  </cols>
  <sheetData>
    <row r="2" spans="1:2" ht="23.25" x14ac:dyDescent="0.35">
      <c r="A2" s="20" t="s">
        <v>56</v>
      </c>
      <c r="B2" s="47"/>
    </row>
    <row r="3" spans="1:2" ht="38.25" customHeight="1" x14ac:dyDescent="0.2">
      <c r="A3" s="4" t="s">
        <v>0</v>
      </c>
      <c r="B3" s="51"/>
    </row>
    <row r="4" spans="1:2" ht="39" customHeight="1" x14ac:dyDescent="0.2">
      <c r="A4" s="4" t="s">
        <v>28</v>
      </c>
      <c r="B4" s="52"/>
    </row>
    <row r="5" spans="1:2" ht="39" customHeight="1" x14ac:dyDescent="0.2">
      <c r="A5" s="4"/>
      <c r="B5" s="4" t="s">
        <v>57</v>
      </c>
    </row>
    <row r="6" spans="1:2" ht="15" customHeight="1" x14ac:dyDescent="0.2">
      <c r="A6" s="5" t="s">
        <v>27</v>
      </c>
      <c r="B6" s="51" t="s">
        <v>58</v>
      </c>
    </row>
    <row r="7" spans="1:2" ht="33.75" x14ac:dyDescent="0.2">
      <c r="A7" s="6" t="s">
        <v>1</v>
      </c>
      <c r="B7" s="51" t="s">
        <v>5</v>
      </c>
    </row>
    <row r="8" spans="1:2" x14ac:dyDescent="0.2">
      <c r="A8" s="7" t="s">
        <v>47</v>
      </c>
      <c r="B8" s="45" t="s">
        <v>59</v>
      </c>
    </row>
    <row r="9" spans="1:2" x14ac:dyDescent="0.2">
      <c r="A9" s="8" t="s">
        <v>26</v>
      </c>
      <c r="B9" s="46"/>
    </row>
    <row r="10" spans="1:2" ht="204.75" customHeight="1" x14ac:dyDescent="0.2">
      <c r="A10" s="9" t="s">
        <v>9</v>
      </c>
      <c r="B10" s="13" t="s">
        <v>5</v>
      </c>
    </row>
    <row r="11" spans="1:2" ht="14.25" customHeight="1" x14ac:dyDescent="0.2">
      <c r="A11" s="44" t="s">
        <v>48</v>
      </c>
      <c r="B11" s="13" t="s">
        <v>60</v>
      </c>
    </row>
    <row r="12" spans="1:2" ht="38.25" customHeight="1" x14ac:dyDescent="0.2">
      <c r="A12" s="9" t="s">
        <v>49</v>
      </c>
      <c r="B12" s="13" t="s">
        <v>5</v>
      </c>
    </row>
    <row r="13" spans="1:2" x14ac:dyDescent="0.2">
      <c r="A13" s="7" t="s">
        <v>25</v>
      </c>
      <c r="B13" s="45" t="s">
        <v>6</v>
      </c>
    </row>
    <row r="14" spans="1:2" ht="22.5" x14ac:dyDescent="0.2">
      <c r="A14" s="10" t="s">
        <v>2</v>
      </c>
      <c r="B14" s="45" t="s">
        <v>6</v>
      </c>
    </row>
    <row r="15" spans="1:2" ht="15" customHeight="1" x14ac:dyDescent="0.2">
      <c r="A15" s="7" t="s">
        <v>24</v>
      </c>
      <c r="B15" s="45" t="s">
        <v>6</v>
      </c>
    </row>
    <row r="16" spans="1:2" ht="45.75" customHeight="1" x14ac:dyDescent="0.2">
      <c r="A16" s="10" t="s">
        <v>4</v>
      </c>
      <c r="B16" s="45" t="s">
        <v>6</v>
      </c>
    </row>
    <row r="17" spans="1:2" ht="15" customHeight="1" x14ac:dyDescent="0.2">
      <c r="A17" s="8" t="s">
        <v>23</v>
      </c>
      <c r="B17" s="50" t="s">
        <v>61</v>
      </c>
    </row>
    <row r="18" spans="1:2" ht="324.75" customHeight="1" x14ac:dyDescent="0.2">
      <c r="A18" s="9" t="s">
        <v>7</v>
      </c>
      <c r="B18" s="13" t="s">
        <v>5</v>
      </c>
    </row>
    <row r="19" spans="1:2" ht="21.75" customHeight="1" x14ac:dyDescent="0.2">
      <c r="A19" s="7" t="s">
        <v>22</v>
      </c>
      <c r="B19" s="45" t="s">
        <v>50</v>
      </c>
    </row>
    <row r="20" spans="1:2" ht="73.5" customHeight="1" x14ac:dyDescent="0.2">
      <c r="A20" s="10" t="s">
        <v>29</v>
      </c>
      <c r="B20" s="46" t="s">
        <v>5</v>
      </c>
    </row>
    <row r="21" spans="1:2" ht="23.25" customHeight="1" x14ac:dyDescent="0.2">
      <c r="A21" s="8" t="s">
        <v>21</v>
      </c>
      <c r="B21" s="46" t="s">
        <v>51</v>
      </c>
    </row>
    <row r="22" spans="1:2" ht="93.75" customHeight="1" x14ac:dyDescent="0.2">
      <c r="A22" s="10" t="s">
        <v>30</v>
      </c>
      <c r="B22" s="46" t="s">
        <v>5</v>
      </c>
    </row>
    <row r="23" spans="1:2" ht="12" customHeight="1" x14ac:dyDescent="0.2">
      <c r="A23" s="17" t="s">
        <v>31</v>
      </c>
      <c r="B23" s="45" t="s">
        <v>52</v>
      </c>
    </row>
    <row r="24" spans="1:2" ht="93.75" customHeight="1" x14ac:dyDescent="0.2">
      <c r="A24" s="16" t="s">
        <v>32</v>
      </c>
      <c r="B24" s="46" t="s">
        <v>5</v>
      </c>
    </row>
    <row r="25" spans="1:2" x14ac:dyDescent="0.2">
      <c r="A25" s="17" t="s">
        <v>20</v>
      </c>
      <c r="B25" s="45" t="s">
        <v>62</v>
      </c>
    </row>
    <row r="26" spans="1:2" ht="29.25" customHeight="1" x14ac:dyDescent="0.2">
      <c r="A26" s="10" t="s">
        <v>3</v>
      </c>
      <c r="B26" s="46" t="s">
        <v>5</v>
      </c>
    </row>
    <row r="27" spans="1:2" ht="14.25" customHeight="1" x14ac:dyDescent="0.2">
      <c r="A27" s="8" t="s">
        <v>16</v>
      </c>
      <c r="B27" s="51" t="s">
        <v>63</v>
      </c>
    </row>
    <row r="28" spans="1:2" ht="96.75" customHeight="1" x14ac:dyDescent="0.2">
      <c r="A28" s="10" t="s">
        <v>17</v>
      </c>
      <c r="B28" s="50" t="s">
        <v>5</v>
      </c>
    </row>
    <row r="29" spans="1:2" x14ac:dyDescent="0.2">
      <c r="A29" s="11" t="s">
        <v>19</v>
      </c>
      <c r="B29" s="46" t="s">
        <v>64</v>
      </c>
    </row>
    <row r="30" spans="1:2" ht="68.25" customHeight="1" x14ac:dyDescent="0.2">
      <c r="A30" s="12" t="s">
        <v>10</v>
      </c>
      <c r="B30" s="46" t="s">
        <v>5</v>
      </c>
    </row>
    <row r="31" spans="1:2" ht="16.5" customHeight="1" x14ac:dyDescent="0.2">
      <c r="A31" s="8" t="s">
        <v>18</v>
      </c>
      <c r="B31" s="46" t="s">
        <v>65</v>
      </c>
    </row>
    <row r="32" spans="1:2" ht="189.75" customHeight="1" x14ac:dyDescent="0.2">
      <c r="A32" s="12" t="s">
        <v>11</v>
      </c>
      <c r="B32" s="53" t="s">
        <v>66</v>
      </c>
    </row>
    <row r="33" spans="1:2" ht="51" customHeight="1" x14ac:dyDescent="0.2">
      <c r="A33" s="14" t="s">
        <v>8</v>
      </c>
      <c r="B33" s="54" t="s">
        <v>54</v>
      </c>
    </row>
    <row r="34" spans="1:2" x14ac:dyDescent="0.2">
      <c r="A34" s="3"/>
      <c r="B34" s="48"/>
    </row>
  </sheetData>
  <pageMargins left="0.7" right="0.7" top="0.75" bottom="0.75" header="0.3" footer="0.3"/>
  <pageSetup paperSize="1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61"/>
  <sheetViews>
    <sheetView zoomScaleNormal="100" workbookViewId="0">
      <selection activeCell="D12" sqref="D12"/>
    </sheetView>
  </sheetViews>
  <sheetFormatPr baseColWidth="10" defaultRowHeight="15" x14ac:dyDescent="0.25"/>
  <cols>
    <col min="1" max="1" width="11.42578125" style="57"/>
    <col min="2" max="2" width="33.140625" style="57" customWidth="1"/>
    <col min="3" max="3" width="30.28515625" style="57" customWidth="1"/>
    <col min="4" max="4" width="11.42578125" style="57"/>
    <col min="5" max="5" width="32.140625" style="57" customWidth="1"/>
    <col min="6" max="6" width="31.42578125" style="57" customWidth="1"/>
    <col min="7" max="7" width="11.42578125" style="57"/>
    <col min="8" max="8" width="16.85546875" style="57" bestFit="1" customWidth="1"/>
    <col min="9" max="16384" width="11.42578125" style="57"/>
  </cols>
  <sheetData>
    <row r="2" spans="2:7" ht="15.75" thickBot="1" x14ac:dyDescent="0.3">
      <c r="B2" s="190" t="s">
        <v>77</v>
      </c>
      <c r="C2" s="190"/>
    </row>
    <row r="3" spans="2:7" ht="85.5" customHeight="1" thickBot="1" x14ac:dyDescent="0.3">
      <c r="B3" s="188" t="s">
        <v>76</v>
      </c>
      <c r="C3" s="189"/>
      <c r="G3" s="91"/>
    </row>
    <row r="4" spans="2:7" x14ac:dyDescent="0.25">
      <c r="B4" s="92"/>
      <c r="C4" s="81"/>
      <c r="G4" s="91"/>
    </row>
    <row r="5" spans="2:7" x14ac:dyDescent="0.25">
      <c r="B5" s="72"/>
      <c r="C5" s="81"/>
    </row>
    <row r="6" spans="2:7" ht="15.75" thickBot="1" x14ac:dyDescent="0.3">
      <c r="B6" s="72" t="s">
        <v>75</v>
      </c>
      <c r="C6" s="76"/>
      <c r="E6" s="72"/>
      <c r="F6" s="76"/>
    </row>
    <row r="7" spans="2:7" ht="15.75" thickBot="1" x14ac:dyDescent="0.3">
      <c r="B7" s="90" t="s">
        <v>74</v>
      </c>
      <c r="C7" s="89" t="s">
        <v>57</v>
      </c>
      <c r="E7" s="68"/>
      <c r="F7" s="67"/>
    </row>
    <row r="8" spans="2:7" x14ac:dyDescent="0.25">
      <c r="B8" s="88" t="s">
        <v>73</v>
      </c>
      <c r="C8" s="87" t="s">
        <v>72</v>
      </c>
      <c r="E8" s="58"/>
      <c r="F8" s="60"/>
    </row>
    <row r="9" spans="2:7" x14ac:dyDescent="0.25">
      <c r="B9" s="86" t="s">
        <v>71</v>
      </c>
      <c r="C9" s="85" t="s">
        <v>5</v>
      </c>
      <c r="E9" s="66"/>
      <c r="F9" s="65"/>
    </row>
    <row r="10" spans="2:7" ht="79.5" thickBot="1" x14ac:dyDescent="0.3">
      <c r="B10" s="84" t="s">
        <v>70</v>
      </c>
      <c r="C10" s="83" t="s">
        <v>69</v>
      </c>
      <c r="E10" s="78"/>
      <c r="F10" s="82"/>
    </row>
    <row r="11" spans="2:7" x14ac:dyDescent="0.25">
      <c r="B11" s="74"/>
      <c r="C11" s="76"/>
    </row>
    <row r="12" spans="2:7" x14ac:dyDescent="0.25">
      <c r="B12" s="74"/>
      <c r="C12" s="76"/>
    </row>
    <row r="13" spans="2:7" x14ac:dyDescent="0.25">
      <c r="B13" s="74"/>
      <c r="C13" s="76"/>
    </row>
    <row r="14" spans="2:7" x14ac:dyDescent="0.25">
      <c r="B14" s="74"/>
      <c r="C14" s="75"/>
    </row>
    <row r="15" spans="2:7" x14ac:dyDescent="0.25">
      <c r="B15" s="74"/>
      <c r="C15" s="73"/>
    </row>
    <row r="16" spans="2:7" x14ac:dyDescent="0.25">
      <c r="B16" s="66"/>
      <c r="C16" s="65"/>
    </row>
    <row r="17" spans="2:6" x14ac:dyDescent="0.25">
      <c r="B17" s="78"/>
      <c r="C17" s="82"/>
    </row>
    <row r="18" spans="2:6" x14ac:dyDescent="0.25">
      <c r="B18" s="64"/>
      <c r="C18" s="63"/>
    </row>
    <row r="19" spans="2:6" x14ac:dyDescent="0.25">
      <c r="B19" s="193"/>
      <c r="C19" s="193"/>
      <c r="D19" s="193"/>
      <c r="E19" s="193"/>
      <c r="F19" s="193"/>
    </row>
    <row r="20" spans="2:6" x14ac:dyDescent="0.25">
      <c r="B20" s="72"/>
      <c r="C20" s="81"/>
      <c r="E20" s="72"/>
    </row>
    <row r="21" spans="2:6" x14ac:dyDescent="0.25">
      <c r="B21" s="68"/>
      <c r="C21" s="67"/>
      <c r="E21" s="68"/>
      <c r="F21" s="67"/>
    </row>
    <row r="22" spans="2:6" x14ac:dyDescent="0.25">
      <c r="B22" s="58"/>
      <c r="C22" s="60"/>
      <c r="E22" s="58"/>
      <c r="F22" s="60"/>
    </row>
    <row r="23" spans="2:6" x14ac:dyDescent="0.25">
      <c r="B23" s="66"/>
      <c r="C23" s="65"/>
      <c r="E23" s="66"/>
      <c r="F23" s="65"/>
    </row>
    <row r="24" spans="2:6" x14ac:dyDescent="0.25">
      <c r="B24" s="78"/>
      <c r="C24" s="82"/>
      <c r="E24" s="78"/>
      <c r="F24" s="82"/>
    </row>
    <row r="25" spans="2:6" x14ac:dyDescent="0.25">
      <c r="B25" s="64"/>
      <c r="C25" s="63"/>
    </row>
    <row r="26" spans="2:6" x14ac:dyDescent="0.25">
      <c r="B26" s="191"/>
      <c r="C26" s="192"/>
      <c r="D26" s="192"/>
      <c r="E26" s="192"/>
      <c r="F26" s="192"/>
    </row>
    <row r="27" spans="2:6" x14ac:dyDescent="0.25">
      <c r="B27" s="72"/>
      <c r="C27" s="81"/>
    </row>
    <row r="28" spans="2:6" x14ac:dyDescent="0.25">
      <c r="B28" s="68"/>
      <c r="C28" s="67"/>
      <c r="E28" s="72"/>
    </row>
    <row r="29" spans="2:6" x14ac:dyDescent="0.25">
      <c r="B29" s="58"/>
      <c r="C29" s="60"/>
      <c r="E29" s="68"/>
      <c r="F29" s="67"/>
    </row>
    <row r="30" spans="2:6" x14ac:dyDescent="0.25">
      <c r="B30" s="66"/>
      <c r="C30" s="65"/>
      <c r="E30" s="58"/>
      <c r="F30" s="60"/>
    </row>
    <row r="31" spans="2:6" x14ac:dyDescent="0.25">
      <c r="B31" s="80"/>
      <c r="C31" s="73"/>
      <c r="E31" s="66"/>
      <c r="F31" s="65"/>
    </row>
    <row r="32" spans="2:6" x14ac:dyDescent="0.25">
      <c r="B32" s="79"/>
      <c r="C32" s="73"/>
      <c r="E32" s="78"/>
      <c r="F32" s="77"/>
    </row>
    <row r="33" spans="2:6" x14ac:dyDescent="0.25">
      <c r="B33" s="74"/>
      <c r="C33" s="76"/>
    </row>
    <row r="34" spans="2:6" x14ac:dyDescent="0.25">
      <c r="B34" s="74"/>
      <c r="C34" s="76"/>
    </row>
    <row r="35" spans="2:6" ht="29.25" customHeight="1" x14ac:dyDescent="0.25">
      <c r="B35" s="74"/>
      <c r="C35" s="76"/>
      <c r="D35" s="74"/>
      <c r="E35" s="74"/>
      <c r="F35" s="74"/>
    </row>
    <row r="36" spans="2:6" x14ac:dyDescent="0.25">
      <c r="B36" s="74"/>
      <c r="C36" s="75"/>
    </row>
    <row r="37" spans="2:6" x14ac:dyDescent="0.25">
      <c r="B37" s="74"/>
      <c r="C37" s="73"/>
      <c r="E37" s="72"/>
    </row>
    <row r="38" spans="2:6" x14ac:dyDescent="0.25">
      <c r="B38" s="68"/>
      <c r="C38" s="67"/>
      <c r="E38" s="68"/>
      <c r="F38" s="67"/>
    </row>
    <row r="39" spans="2:6" x14ac:dyDescent="0.25">
      <c r="B39" s="58"/>
      <c r="C39" s="60"/>
      <c r="E39" s="58"/>
      <c r="F39" s="60"/>
    </row>
    <row r="40" spans="2:6" x14ac:dyDescent="0.25">
      <c r="B40" s="66"/>
      <c r="C40" s="65"/>
      <c r="E40" s="66"/>
      <c r="F40" s="65"/>
    </row>
    <row r="41" spans="2:6" x14ac:dyDescent="0.25">
      <c r="B41" s="64"/>
      <c r="C41" s="71"/>
      <c r="E41" s="64"/>
      <c r="F41" s="70"/>
    </row>
    <row r="42" spans="2:6" x14ac:dyDescent="0.25">
      <c r="B42" s="62"/>
      <c r="C42" s="58"/>
      <c r="E42" s="62"/>
      <c r="F42" s="58"/>
    </row>
    <row r="43" spans="2:6" x14ac:dyDescent="0.25">
      <c r="B43" s="61"/>
      <c r="C43" s="58"/>
      <c r="E43" s="61"/>
      <c r="F43" s="58"/>
    </row>
    <row r="44" spans="2:6" x14ac:dyDescent="0.25">
      <c r="B44" s="69"/>
      <c r="C44" s="60"/>
      <c r="E44" s="59"/>
      <c r="F44" s="60"/>
    </row>
    <row r="45" spans="2:6" x14ac:dyDescent="0.25">
      <c r="B45" s="59"/>
      <c r="C45" s="58"/>
      <c r="E45" s="59"/>
      <c r="F45" s="58"/>
    </row>
    <row r="46" spans="2:6" x14ac:dyDescent="0.25">
      <c r="B46" s="59"/>
      <c r="C46" s="58"/>
      <c r="E46" s="59"/>
      <c r="F46" s="58"/>
    </row>
    <row r="47" spans="2:6" x14ac:dyDescent="0.25">
      <c r="B47" s="69"/>
      <c r="C47" s="60"/>
      <c r="E47" s="69"/>
      <c r="F47" s="60"/>
    </row>
    <row r="48" spans="2:6" x14ac:dyDescent="0.25">
      <c r="B48" s="59"/>
      <c r="C48" s="58"/>
      <c r="E48" s="59"/>
      <c r="F48" s="58"/>
    </row>
    <row r="51" spans="2:6" x14ac:dyDescent="0.25">
      <c r="B51" s="68"/>
      <c r="C51" s="67"/>
      <c r="E51" s="68"/>
      <c r="F51" s="67"/>
    </row>
    <row r="52" spans="2:6" x14ac:dyDescent="0.25">
      <c r="B52" s="58"/>
      <c r="C52" s="60"/>
      <c r="E52" s="58"/>
      <c r="F52" s="60"/>
    </row>
    <row r="53" spans="2:6" x14ac:dyDescent="0.25">
      <c r="B53" s="66"/>
      <c r="C53" s="65"/>
      <c r="E53" s="66"/>
      <c r="F53" s="65"/>
    </row>
    <row r="54" spans="2:6" x14ac:dyDescent="0.25">
      <c r="B54" s="64"/>
      <c r="C54" s="63"/>
      <c r="E54" s="64"/>
      <c r="F54" s="63"/>
    </row>
    <row r="55" spans="2:6" x14ac:dyDescent="0.25">
      <c r="B55" s="62"/>
      <c r="C55" s="58"/>
      <c r="E55" s="62"/>
      <c r="F55" s="58"/>
    </row>
    <row r="56" spans="2:6" x14ac:dyDescent="0.25">
      <c r="B56" s="61"/>
      <c r="C56" s="58"/>
      <c r="E56" s="61"/>
      <c r="F56" s="58"/>
    </row>
    <row r="57" spans="2:6" x14ac:dyDescent="0.25">
      <c r="B57" s="59"/>
      <c r="C57" s="58"/>
      <c r="E57" s="59"/>
      <c r="F57" s="58"/>
    </row>
    <row r="58" spans="2:6" x14ac:dyDescent="0.25">
      <c r="B58" s="59"/>
      <c r="C58" s="58"/>
      <c r="E58" s="59"/>
      <c r="F58" s="58"/>
    </row>
    <row r="59" spans="2:6" x14ac:dyDescent="0.25">
      <c r="B59" s="59"/>
      <c r="C59" s="58"/>
      <c r="E59" s="59"/>
      <c r="F59" s="58"/>
    </row>
    <row r="60" spans="2:6" x14ac:dyDescent="0.25">
      <c r="B60" s="59"/>
      <c r="C60" s="60"/>
      <c r="E60" s="59"/>
      <c r="F60" s="60"/>
    </row>
    <row r="61" spans="2:6" x14ac:dyDescent="0.25">
      <c r="B61" s="59"/>
      <c r="C61" s="58"/>
      <c r="E61" s="59"/>
      <c r="F61" s="58"/>
    </row>
  </sheetData>
  <mergeCells count="4">
    <mergeCell ref="B3:C3"/>
    <mergeCell ref="B2:C2"/>
    <mergeCell ref="B26:F26"/>
    <mergeCell ref="B19:F19"/>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8"/>
  <sheetViews>
    <sheetView topLeftCell="A7" zoomScale="90" zoomScaleNormal="90" workbookViewId="0">
      <selection activeCell="C7" sqref="C7:D7"/>
    </sheetView>
  </sheetViews>
  <sheetFormatPr baseColWidth="10" defaultRowHeight="15" x14ac:dyDescent="0.25"/>
  <cols>
    <col min="1" max="1" width="11.42578125" style="57"/>
    <col min="2" max="2" width="27.5703125" style="57" customWidth="1"/>
    <col min="3" max="3" width="29.5703125" style="57" customWidth="1"/>
    <col min="4" max="4" width="27" style="57" customWidth="1"/>
    <col min="5" max="5" width="14.7109375" style="57" customWidth="1"/>
    <col min="6" max="6" width="14.85546875" style="57" bestFit="1" customWidth="1"/>
    <col min="7" max="7" width="16" style="57" bestFit="1" customWidth="1"/>
    <col min="8" max="8" width="25.5703125" style="57" bestFit="1" customWidth="1"/>
    <col min="9" max="9" width="16" style="57" customWidth="1"/>
    <col min="10" max="10" width="18.85546875" style="57" customWidth="1"/>
    <col min="11" max="11" width="23.7109375" style="57" customWidth="1"/>
    <col min="12" max="12" width="23.5703125" style="57" customWidth="1"/>
    <col min="13" max="13" width="11.42578125" style="57"/>
    <col min="14" max="14" width="25.5703125" style="57" bestFit="1" customWidth="1"/>
    <col min="15" max="15" width="19.7109375" style="57" customWidth="1"/>
    <col min="16" max="16" width="18.28515625" style="57" customWidth="1"/>
    <col min="17" max="17" width="24.42578125" style="57" customWidth="1"/>
    <col min="18" max="16384" width="11.42578125" style="57"/>
  </cols>
  <sheetData>
    <row r="1" spans="2:6" x14ac:dyDescent="0.25">
      <c r="D1" s="138"/>
    </row>
    <row r="2" spans="2:6" x14ac:dyDescent="0.25">
      <c r="B2" s="136" t="str">
        <f>+DOCUMENTOS!B2</f>
        <v>INVITACIÓN ABIERTA No 012 DE 2022</v>
      </c>
    </row>
    <row r="3" spans="2:6" ht="64.5" customHeight="1" x14ac:dyDescent="0.25">
      <c r="B3" s="197" t="str">
        <f>+DOCUMENTOS!B3</f>
        <v xml:space="preserve">ADQUISICION E INSTALACION (ELECTRICA E HIDRAULICA) DE DOS EQUIPOS MOTOBOMBAS SUMERGIBLES Y MANTENIMIENTO CORRECTIVO DE LAS MOTOBOMBAS DE 20 HP Y 18 HP A 440V MARCA TSURUMI. </v>
      </c>
      <c r="C3" s="197"/>
      <c r="D3" s="197"/>
      <c r="E3" s="197"/>
      <c r="F3" s="197"/>
    </row>
    <row r="4" spans="2:6" x14ac:dyDescent="0.25">
      <c r="B4" s="137"/>
      <c r="C4" s="137"/>
      <c r="D4" s="137"/>
      <c r="E4" s="137"/>
      <c r="F4" s="137"/>
    </row>
    <row r="5" spans="2:6" x14ac:dyDescent="0.25">
      <c r="B5" s="136" t="s">
        <v>112</v>
      </c>
    </row>
    <row r="7" spans="2:6" ht="62.25" customHeight="1" x14ac:dyDescent="0.25">
      <c r="B7" s="135" t="s">
        <v>111</v>
      </c>
      <c r="C7" s="200" t="s">
        <v>110</v>
      </c>
      <c r="D7" s="201"/>
      <c r="F7" s="134"/>
    </row>
    <row r="8" spans="2:6" ht="18.75" customHeight="1" x14ac:dyDescent="0.25">
      <c r="B8" s="133" t="s">
        <v>94</v>
      </c>
      <c r="C8" s="127" t="s">
        <v>109</v>
      </c>
      <c r="D8" s="132" t="s">
        <v>108</v>
      </c>
      <c r="F8" s="124"/>
    </row>
    <row r="9" spans="2:6" ht="44.25" customHeight="1" x14ac:dyDescent="0.25">
      <c r="B9" s="129" t="s">
        <v>92</v>
      </c>
      <c r="C9" s="127" t="s">
        <v>107</v>
      </c>
      <c r="D9" s="131" t="s">
        <v>106</v>
      </c>
      <c r="F9" s="124"/>
    </row>
    <row r="10" spans="2:6" ht="18.75" customHeight="1" x14ac:dyDescent="0.25">
      <c r="B10" s="129" t="s">
        <v>89</v>
      </c>
      <c r="C10" s="127" t="s">
        <v>105</v>
      </c>
      <c r="D10" s="127" t="s">
        <v>104</v>
      </c>
      <c r="F10" s="124"/>
    </row>
    <row r="11" spans="2:6" ht="18.75" customHeight="1" x14ac:dyDescent="0.25">
      <c r="B11" s="129" t="s">
        <v>103</v>
      </c>
      <c r="C11" s="128" t="s">
        <v>102</v>
      </c>
      <c r="D11" s="127" t="s">
        <v>101</v>
      </c>
      <c r="F11" s="124"/>
    </row>
    <row r="12" spans="2:6" ht="35.25" customHeight="1" x14ac:dyDescent="0.25">
      <c r="B12" s="129" t="s">
        <v>83</v>
      </c>
      <c r="C12" s="130" t="s">
        <v>100</v>
      </c>
      <c r="D12" s="127" t="s">
        <v>99</v>
      </c>
      <c r="F12" s="124"/>
    </row>
    <row r="13" spans="2:6" ht="18.75" customHeight="1" x14ac:dyDescent="0.25">
      <c r="B13" s="129" t="s">
        <v>81</v>
      </c>
      <c r="C13" s="128" t="s">
        <v>98</v>
      </c>
      <c r="D13" s="127" t="s">
        <v>97</v>
      </c>
      <c r="F13" s="124"/>
    </row>
    <row r="14" spans="2:6" ht="18.75" customHeight="1" x14ac:dyDescent="0.25">
      <c r="B14" s="126"/>
      <c r="C14" s="125"/>
      <c r="D14" s="125"/>
      <c r="F14" s="124"/>
    </row>
    <row r="15" spans="2:6" ht="18.75" customHeight="1" x14ac:dyDescent="0.25">
      <c r="B15" s="126"/>
      <c r="C15" s="125"/>
      <c r="D15" s="125"/>
      <c r="F15" s="124"/>
    </row>
    <row r="16" spans="2:6" x14ac:dyDescent="0.25">
      <c r="D16" s="123"/>
    </row>
    <row r="17" spans="1:14" ht="25.5" customHeight="1" x14ac:dyDescent="0.25">
      <c r="B17" s="198" t="str">
        <f>+DOCUMENTOS!C7</f>
        <v>ASOINGENIERIA SAS</v>
      </c>
      <c r="C17" s="199"/>
      <c r="D17" s="199"/>
      <c r="E17" s="199"/>
      <c r="F17" s="122" t="s">
        <v>53</v>
      </c>
    </row>
    <row r="18" spans="1:14" ht="12" customHeight="1" x14ac:dyDescent="0.25">
      <c r="B18" s="121" t="s">
        <v>96</v>
      </c>
      <c r="C18" s="93"/>
      <c r="D18" s="93"/>
      <c r="E18" s="93"/>
      <c r="F18" s="120"/>
    </row>
    <row r="19" spans="1:14" ht="12" customHeight="1" thickBot="1" x14ac:dyDescent="0.3">
      <c r="B19" s="114"/>
      <c r="C19" s="119" t="s">
        <v>95</v>
      </c>
      <c r="D19" s="118">
        <v>3877404821</v>
      </c>
      <c r="E19" s="99">
        <f>D19/D20</f>
        <v>2.0419378744897374</v>
      </c>
      <c r="F19" s="116" t="s">
        <v>79</v>
      </c>
    </row>
    <row r="20" spans="1:14" ht="11.25" customHeight="1" x14ac:dyDescent="0.25">
      <c r="B20" s="114" t="s">
        <v>94</v>
      </c>
      <c r="C20" s="97" t="s">
        <v>93</v>
      </c>
      <c r="D20" s="96">
        <v>1898884814</v>
      </c>
      <c r="E20" s="95"/>
      <c r="F20" s="116"/>
    </row>
    <row r="21" spans="1:14" ht="11.25" customHeight="1" x14ac:dyDescent="0.25">
      <c r="B21" s="114"/>
      <c r="C21" s="97"/>
      <c r="D21" s="96"/>
      <c r="E21" s="95"/>
      <c r="F21" s="116"/>
    </row>
    <row r="22" spans="1:14" x14ac:dyDescent="0.25">
      <c r="B22" s="114" t="s">
        <v>92</v>
      </c>
      <c r="C22" s="97" t="s">
        <v>91</v>
      </c>
      <c r="D22" s="96" t="s">
        <v>90</v>
      </c>
      <c r="E22" s="96">
        <f>D19-D20</f>
        <v>1978520007</v>
      </c>
      <c r="F22" s="116" t="s">
        <v>79</v>
      </c>
    </row>
    <row r="23" spans="1:14" x14ac:dyDescent="0.25">
      <c r="B23" s="114"/>
      <c r="C23" s="97"/>
      <c r="D23" s="96"/>
      <c r="E23" s="95"/>
      <c r="F23" s="116"/>
    </row>
    <row r="24" spans="1:14" ht="15.75" thickBot="1" x14ac:dyDescent="0.3">
      <c r="B24" s="114" t="s">
        <v>89</v>
      </c>
      <c r="C24" s="119" t="s">
        <v>88</v>
      </c>
      <c r="D24" s="118">
        <v>1898884814</v>
      </c>
      <c r="E24" s="102">
        <f>D24/D25</f>
        <v>0.42381119451807464</v>
      </c>
      <c r="F24" s="116" t="s">
        <v>87</v>
      </c>
    </row>
    <row r="25" spans="1:14" x14ac:dyDescent="0.25">
      <c r="B25" s="114"/>
      <c r="C25" s="97" t="s">
        <v>78</v>
      </c>
      <c r="D25" s="96">
        <v>4480497067</v>
      </c>
      <c r="E25" s="95"/>
      <c r="F25" s="117"/>
    </row>
    <row r="26" spans="1:14" x14ac:dyDescent="0.25">
      <c r="A26" s="57" t="s">
        <v>86</v>
      </c>
      <c r="B26" s="114"/>
      <c r="C26" s="97"/>
      <c r="D26" s="96"/>
      <c r="E26" s="98"/>
      <c r="F26" s="116"/>
    </row>
    <row r="27" spans="1:14" x14ac:dyDescent="0.25">
      <c r="B27" s="114" t="s">
        <v>85</v>
      </c>
      <c r="C27" s="111" t="s">
        <v>80</v>
      </c>
      <c r="D27" s="110">
        <v>1191582122</v>
      </c>
      <c r="E27" s="95">
        <f>D27/D28</f>
        <v>25.831744286521438</v>
      </c>
      <c r="F27" s="116" t="s">
        <v>79</v>
      </c>
    </row>
    <row r="28" spans="1:14" x14ac:dyDescent="0.25">
      <c r="B28" s="114"/>
      <c r="C28" s="97" t="s">
        <v>84</v>
      </c>
      <c r="D28" s="96">
        <v>46128597</v>
      </c>
      <c r="E28" s="95"/>
      <c r="F28" s="116"/>
    </row>
    <row r="29" spans="1:14" x14ac:dyDescent="0.25">
      <c r="B29" s="114"/>
      <c r="C29" s="97"/>
      <c r="D29" s="96"/>
      <c r="E29" s="102"/>
      <c r="F29" s="116"/>
    </row>
    <row r="30" spans="1:14" x14ac:dyDescent="0.25">
      <c r="B30" s="114"/>
      <c r="C30" s="97"/>
      <c r="D30" s="96"/>
      <c r="E30" s="103"/>
      <c r="F30" s="116"/>
    </row>
    <row r="31" spans="1:14" x14ac:dyDescent="0.25">
      <c r="B31" s="114" t="s">
        <v>83</v>
      </c>
      <c r="C31" s="111" t="s">
        <v>80</v>
      </c>
      <c r="D31" s="110">
        <v>1191582122</v>
      </c>
      <c r="E31" s="102">
        <f>D31/D32</f>
        <v>0.4615651016589748</v>
      </c>
      <c r="F31" s="116" t="s">
        <v>79</v>
      </c>
    </row>
    <row r="32" spans="1:14" x14ac:dyDescent="0.25">
      <c r="B32" s="114"/>
      <c r="C32" s="97" t="s">
        <v>82</v>
      </c>
      <c r="D32" s="96">
        <v>2581612253</v>
      </c>
      <c r="E32" s="102"/>
      <c r="F32" s="116"/>
      <c r="K32" s="107"/>
      <c r="N32" s="107"/>
    </row>
    <row r="33" spans="2:18" x14ac:dyDescent="0.25">
      <c r="B33" s="114"/>
      <c r="C33" s="97"/>
      <c r="D33" s="96"/>
      <c r="E33" s="95"/>
      <c r="F33" s="116"/>
    </row>
    <row r="34" spans="2:18" x14ac:dyDescent="0.25">
      <c r="B34" s="114"/>
      <c r="C34" s="97"/>
      <c r="D34" s="96"/>
      <c r="E34" s="95"/>
      <c r="F34" s="116"/>
    </row>
    <row r="35" spans="2:18" x14ac:dyDescent="0.25">
      <c r="B35" s="114" t="s">
        <v>81</v>
      </c>
      <c r="C35" s="111" t="s">
        <v>80</v>
      </c>
      <c r="D35" s="110">
        <v>1191582122</v>
      </c>
      <c r="E35" s="102">
        <f>D35/D36</f>
        <v>0.26594864457702816</v>
      </c>
      <c r="F35" s="116" t="s">
        <v>79</v>
      </c>
    </row>
    <row r="36" spans="2:18" x14ac:dyDescent="0.25">
      <c r="B36" s="114"/>
      <c r="C36" s="97" t="s">
        <v>78</v>
      </c>
      <c r="D36" s="96">
        <v>4480497067</v>
      </c>
      <c r="E36" s="102"/>
      <c r="F36" s="116"/>
      <c r="N36" s="107"/>
      <c r="O36" s="115"/>
    </row>
    <row r="37" spans="2:18" x14ac:dyDescent="0.25">
      <c r="B37" s="114"/>
      <c r="C37" s="93"/>
      <c r="D37" s="93"/>
      <c r="E37" s="93"/>
      <c r="F37" s="113"/>
    </row>
    <row r="38" spans="2:18" x14ac:dyDescent="0.25">
      <c r="B38" s="112"/>
      <c r="C38" s="111"/>
      <c r="D38" s="110"/>
      <c r="E38" s="109"/>
      <c r="F38" s="108"/>
      <c r="N38" s="107"/>
    </row>
    <row r="39" spans="2:18" ht="15" customHeight="1" x14ac:dyDescent="0.25">
      <c r="B39" s="193"/>
      <c r="C39" s="193"/>
      <c r="D39" s="193"/>
      <c r="E39" s="193"/>
      <c r="F39" s="193"/>
      <c r="G39" s="193"/>
      <c r="H39" s="193"/>
      <c r="I39" s="193"/>
      <c r="J39" s="193"/>
      <c r="K39" s="193"/>
      <c r="L39" s="193"/>
    </row>
    <row r="40" spans="2:18" x14ac:dyDescent="0.25">
      <c r="B40" s="205"/>
      <c r="C40" s="203"/>
      <c r="D40" s="203"/>
      <c r="E40" s="203"/>
      <c r="F40" s="100"/>
      <c r="H40" s="194"/>
      <c r="I40" s="195"/>
      <c r="J40" s="195"/>
      <c r="K40" s="195"/>
      <c r="L40" s="195"/>
    </row>
    <row r="41" spans="2:18" x14ac:dyDescent="0.25">
      <c r="B41" s="193"/>
      <c r="C41" s="193"/>
      <c r="D41" s="193"/>
      <c r="E41" s="193"/>
      <c r="F41" s="106"/>
      <c r="H41" s="193"/>
      <c r="I41" s="193"/>
      <c r="J41" s="193"/>
      <c r="K41" s="193"/>
      <c r="L41" s="106"/>
      <c r="N41" s="193"/>
      <c r="O41" s="193"/>
      <c r="P41" s="193"/>
      <c r="Q41" s="193"/>
      <c r="R41" s="106"/>
    </row>
    <row r="42" spans="2:18" x14ac:dyDescent="0.25">
      <c r="B42" s="101"/>
      <c r="C42" s="93"/>
      <c r="D42" s="93"/>
      <c r="E42" s="93"/>
      <c r="F42" s="100"/>
      <c r="H42" s="101"/>
      <c r="I42" s="93"/>
      <c r="J42" s="93"/>
      <c r="K42" s="93"/>
      <c r="L42" s="100"/>
      <c r="N42" s="101"/>
      <c r="O42" s="93"/>
      <c r="P42" s="93"/>
      <c r="Q42" s="93"/>
      <c r="R42" s="100"/>
    </row>
    <row r="43" spans="2:18" x14ac:dyDescent="0.25">
      <c r="B43" s="93"/>
      <c r="C43" s="97"/>
      <c r="D43" s="96"/>
      <c r="E43" s="99"/>
      <c r="F43" s="94"/>
      <c r="H43" s="93"/>
      <c r="I43" s="97"/>
      <c r="J43" s="96"/>
      <c r="K43" s="99"/>
      <c r="L43" s="94"/>
      <c r="N43" s="93"/>
      <c r="O43" s="97"/>
      <c r="P43" s="96"/>
      <c r="Q43" s="99"/>
      <c r="R43" s="94"/>
    </row>
    <row r="44" spans="2:18" x14ac:dyDescent="0.25">
      <c r="B44" s="93"/>
      <c r="C44" s="97"/>
      <c r="D44" s="96"/>
      <c r="E44" s="95"/>
      <c r="F44" s="94"/>
      <c r="H44" s="93"/>
      <c r="I44" s="97"/>
      <c r="J44" s="96"/>
      <c r="K44" s="95"/>
      <c r="L44" s="94"/>
      <c r="N44" s="93"/>
      <c r="O44" s="97"/>
      <c r="P44" s="96"/>
      <c r="Q44" s="95"/>
      <c r="R44" s="94"/>
    </row>
    <row r="45" spans="2:18" x14ac:dyDescent="0.25">
      <c r="B45" s="93"/>
      <c r="C45" s="93"/>
      <c r="D45" s="96"/>
      <c r="E45" s="95"/>
      <c r="F45" s="94"/>
      <c r="H45" s="93"/>
      <c r="I45" s="93"/>
      <c r="J45" s="96"/>
      <c r="K45" s="95"/>
      <c r="L45" s="94"/>
      <c r="N45" s="93"/>
      <c r="O45" s="93"/>
      <c r="P45" s="96"/>
      <c r="Q45" s="95"/>
      <c r="R45" s="94"/>
    </row>
    <row r="46" spans="2:18" x14ac:dyDescent="0.25">
      <c r="B46" s="93"/>
      <c r="C46" s="97"/>
      <c r="D46" s="96"/>
      <c r="E46" s="105"/>
      <c r="F46" s="94"/>
      <c r="H46" s="93"/>
      <c r="I46" s="97"/>
      <c r="J46" s="96"/>
      <c r="K46" s="105"/>
      <c r="L46" s="94"/>
      <c r="N46" s="93"/>
      <c r="O46" s="97"/>
      <c r="P46" s="96"/>
      <c r="Q46" s="102"/>
      <c r="R46" s="94"/>
    </row>
    <row r="47" spans="2:18" x14ac:dyDescent="0.25">
      <c r="B47" s="93"/>
      <c r="C47" s="97"/>
      <c r="D47" s="96"/>
      <c r="E47" s="102"/>
      <c r="F47" s="94"/>
      <c r="H47" s="93"/>
      <c r="I47" s="97"/>
      <c r="J47" s="96"/>
      <c r="K47" s="102"/>
      <c r="L47" s="94"/>
      <c r="N47" s="93"/>
      <c r="O47" s="97"/>
      <c r="P47" s="96"/>
      <c r="Q47" s="95"/>
      <c r="R47" s="94"/>
    </row>
    <row r="48" spans="2:18" x14ac:dyDescent="0.25">
      <c r="B48" s="93"/>
      <c r="C48" s="97"/>
      <c r="D48" s="96"/>
      <c r="E48" s="102"/>
      <c r="F48" s="94"/>
      <c r="H48" s="93"/>
      <c r="I48" s="97"/>
      <c r="J48" s="96"/>
      <c r="K48" s="102"/>
      <c r="L48" s="94"/>
      <c r="N48" s="93"/>
      <c r="O48" s="97"/>
      <c r="P48" s="96"/>
      <c r="Q48" s="95"/>
      <c r="R48" s="94"/>
    </row>
    <row r="49" spans="2:18" x14ac:dyDescent="0.25">
      <c r="B49" s="93"/>
      <c r="C49" s="97"/>
      <c r="D49" s="96"/>
      <c r="E49" s="102"/>
      <c r="F49" s="94"/>
      <c r="H49" s="93"/>
      <c r="I49" s="97"/>
      <c r="J49" s="96"/>
      <c r="K49" s="102"/>
      <c r="L49" s="94"/>
      <c r="N49" s="93"/>
      <c r="O49" s="97"/>
      <c r="P49" s="96"/>
      <c r="Q49" s="102"/>
      <c r="R49" s="94"/>
    </row>
    <row r="50" spans="2:18" x14ac:dyDescent="0.25">
      <c r="B50" s="93"/>
      <c r="C50" s="97"/>
      <c r="D50" s="96"/>
      <c r="E50" s="102"/>
      <c r="F50" s="94"/>
      <c r="H50" s="93"/>
      <c r="I50" s="97"/>
      <c r="J50" s="96"/>
      <c r="K50" s="102"/>
      <c r="L50" s="94"/>
      <c r="N50" s="93"/>
      <c r="O50" s="97"/>
      <c r="P50" s="96"/>
      <c r="Q50" s="95"/>
      <c r="R50" s="94"/>
    </row>
    <row r="51" spans="2:18" x14ac:dyDescent="0.25">
      <c r="B51" s="93"/>
      <c r="C51" s="97"/>
      <c r="D51" s="96"/>
      <c r="E51" s="102"/>
      <c r="F51" s="94"/>
      <c r="H51" s="93"/>
      <c r="I51" s="97"/>
      <c r="J51" s="96"/>
      <c r="K51" s="102"/>
      <c r="L51" s="94"/>
      <c r="N51" s="93"/>
      <c r="O51" s="97"/>
      <c r="P51" s="96"/>
      <c r="Q51" s="95"/>
      <c r="R51" s="94"/>
    </row>
    <row r="52" spans="2:18" x14ac:dyDescent="0.25">
      <c r="B52" s="93"/>
      <c r="C52" s="97"/>
      <c r="D52" s="96"/>
      <c r="E52" s="105"/>
      <c r="F52" s="94"/>
      <c r="H52" s="93"/>
      <c r="I52" s="97"/>
      <c r="J52" s="96"/>
      <c r="K52" s="105"/>
      <c r="L52" s="94"/>
      <c r="N52" s="93"/>
      <c r="O52" s="97"/>
      <c r="P52" s="96"/>
      <c r="Q52" s="102"/>
      <c r="R52" s="94"/>
    </row>
    <row r="53" spans="2:18" x14ac:dyDescent="0.25">
      <c r="B53" s="93"/>
      <c r="C53" s="97"/>
      <c r="D53" s="96"/>
      <c r="E53" s="95"/>
      <c r="F53" s="94"/>
      <c r="H53" s="93"/>
      <c r="I53" s="97"/>
      <c r="J53" s="96"/>
      <c r="K53" s="95"/>
      <c r="L53" s="94"/>
      <c r="N53" s="93"/>
      <c r="O53" s="97"/>
      <c r="P53" s="96"/>
      <c r="Q53" s="95"/>
      <c r="R53" s="94"/>
    </row>
    <row r="54" spans="2:18" x14ac:dyDescent="0.25">
      <c r="B54" s="93"/>
      <c r="C54" s="93"/>
      <c r="D54" s="93"/>
      <c r="E54" s="93"/>
      <c r="F54" s="93"/>
      <c r="H54" s="93"/>
      <c r="I54" s="93"/>
      <c r="J54" s="93"/>
      <c r="K54" s="93"/>
      <c r="L54" s="93"/>
      <c r="N54" s="93"/>
      <c r="O54" s="93"/>
      <c r="P54" s="93"/>
      <c r="Q54" s="93"/>
      <c r="R54" s="93"/>
    </row>
    <row r="55" spans="2:18" ht="15.75" x14ac:dyDescent="0.25">
      <c r="B55" s="204"/>
      <c r="C55" s="204"/>
      <c r="D55" s="204"/>
      <c r="E55" s="204"/>
      <c r="F55" s="204"/>
      <c r="G55" s="204"/>
      <c r="H55" s="204"/>
      <c r="I55" s="204"/>
      <c r="J55" s="204"/>
      <c r="K55" s="204"/>
      <c r="L55" s="204"/>
    </row>
    <row r="56" spans="2:18" x14ac:dyDescent="0.25">
      <c r="B56" s="93"/>
      <c r="C56" s="97"/>
      <c r="D56" s="96"/>
      <c r="E56" s="95"/>
      <c r="F56" s="94"/>
    </row>
    <row r="57" spans="2:18" x14ac:dyDescent="0.25">
      <c r="B57" s="193"/>
      <c r="C57" s="193"/>
      <c r="D57" s="193"/>
      <c r="E57" s="193"/>
      <c r="F57" s="100"/>
      <c r="H57" s="203"/>
      <c r="I57" s="203"/>
      <c r="J57" s="203"/>
      <c r="K57" s="203"/>
      <c r="L57" s="100"/>
      <c r="N57" s="202"/>
      <c r="O57" s="203"/>
      <c r="P57" s="203"/>
      <c r="Q57" s="203"/>
      <c r="R57" s="100"/>
    </row>
    <row r="58" spans="2:18" x14ac:dyDescent="0.25">
      <c r="B58" s="101"/>
      <c r="C58" s="93"/>
      <c r="D58" s="93"/>
      <c r="E58" s="93"/>
      <c r="F58" s="100"/>
      <c r="H58" s="101"/>
      <c r="I58" s="93"/>
      <c r="J58" s="93"/>
      <c r="K58" s="93"/>
      <c r="L58" s="100"/>
      <c r="N58" s="101"/>
      <c r="O58" s="93"/>
      <c r="P58" s="93"/>
      <c r="Q58" s="93"/>
      <c r="R58" s="100"/>
    </row>
    <row r="59" spans="2:18" x14ac:dyDescent="0.25">
      <c r="B59" s="93"/>
      <c r="C59" s="97"/>
      <c r="D59" s="96"/>
      <c r="E59" s="99"/>
      <c r="F59" s="94"/>
      <c r="H59" s="93"/>
      <c r="I59" s="104"/>
      <c r="J59" s="96"/>
      <c r="K59" s="99"/>
      <c r="L59" s="94"/>
      <c r="N59" s="93"/>
      <c r="O59" s="97"/>
      <c r="P59" s="96"/>
      <c r="Q59" s="99"/>
      <c r="R59" s="94"/>
    </row>
    <row r="60" spans="2:18" x14ac:dyDescent="0.25">
      <c r="B60" s="93"/>
      <c r="C60" s="97"/>
      <c r="D60" s="96"/>
      <c r="E60" s="95"/>
      <c r="F60" s="94"/>
      <c r="H60" s="93"/>
      <c r="I60" s="104"/>
      <c r="J60" s="96"/>
      <c r="K60" s="95"/>
      <c r="L60" s="94"/>
      <c r="N60" s="93"/>
      <c r="O60" s="97"/>
      <c r="P60" s="96"/>
      <c r="Q60" s="95"/>
      <c r="R60" s="94"/>
    </row>
    <row r="61" spans="2:18" x14ac:dyDescent="0.25">
      <c r="B61" s="93"/>
      <c r="C61" s="93"/>
      <c r="D61" s="96"/>
      <c r="E61" s="95"/>
      <c r="F61" s="94"/>
      <c r="H61" s="93"/>
      <c r="I61" s="93"/>
      <c r="J61" s="96"/>
      <c r="K61" s="95"/>
      <c r="L61" s="94"/>
      <c r="N61" s="93"/>
      <c r="O61" s="93"/>
      <c r="P61" s="96"/>
      <c r="Q61" s="95"/>
      <c r="R61" s="94"/>
    </row>
    <row r="62" spans="2:18" x14ac:dyDescent="0.25">
      <c r="B62" s="93"/>
      <c r="C62" s="97"/>
      <c r="D62" s="96"/>
      <c r="E62" s="102"/>
      <c r="F62" s="94"/>
      <c r="H62" s="93"/>
      <c r="I62" s="97"/>
      <c r="J62" s="96"/>
      <c r="K62" s="98"/>
      <c r="L62" s="94"/>
      <c r="N62" s="93"/>
      <c r="O62" s="97"/>
      <c r="P62" s="96"/>
      <c r="Q62" s="98"/>
      <c r="R62" s="94"/>
    </row>
    <row r="63" spans="2:18" x14ac:dyDescent="0.25">
      <c r="B63" s="93"/>
      <c r="C63" s="97"/>
      <c r="D63" s="96"/>
      <c r="E63" s="103"/>
      <c r="F63" s="94"/>
      <c r="H63" s="93"/>
      <c r="I63" s="97"/>
      <c r="J63" s="96"/>
      <c r="K63" s="95"/>
      <c r="L63" s="94"/>
      <c r="N63" s="93"/>
      <c r="O63" s="97"/>
      <c r="P63" s="96"/>
      <c r="Q63" s="95"/>
      <c r="R63" s="94"/>
    </row>
    <row r="64" spans="2:18" x14ac:dyDescent="0.25">
      <c r="B64" s="93"/>
      <c r="C64" s="93"/>
      <c r="D64" s="96"/>
      <c r="E64" s="95"/>
      <c r="F64" s="94"/>
      <c r="H64" s="93"/>
      <c r="I64" s="97"/>
      <c r="J64" s="96"/>
      <c r="K64" s="95"/>
      <c r="L64" s="94"/>
      <c r="N64" s="93"/>
      <c r="O64" s="97"/>
      <c r="P64" s="96"/>
      <c r="Q64" s="95"/>
      <c r="R64" s="94"/>
    </row>
    <row r="65" spans="2:18" x14ac:dyDescent="0.25">
      <c r="B65" s="93"/>
      <c r="C65" s="97"/>
      <c r="D65" s="96"/>
      <c r="E65" s="102"/>
      <c r="F65" s="94"/>
      <c r="H65" s="93"/>
      <c r="I65" s="97"/>
      <c r="J65" s="96"/>
      <c r="K65" s="102"/>
      <c r="L65" s="94"/>
      <c r="N65" s="93"/>
      <c r="O65" s="97"/>
      <c r="P65" s="96"/>
      <c r="Q65" s="102"/>
      <c r="R65" s="94"/>
    </row>
    <row r="66" spans="2:18" x14ac:dyDescent="0.25">
      <c r="B66" s="93"/>
      <c r="C66" s="97"/>
      <c r="D66" s="96"/>
      <c r="E66" s="95"/>
      <c r="F66" s="94"/>
      <c r="H66" s="93"/>
      <c r="I66" s="97"/>
      <c r="J66" s="96"/>
      <c r="K66" s="95"/>
      <c r="L66" s="94"/>
      <c r="N66" s="93"/>
      <c r="O66" s="97"/>
      <c r="P66" s="96"/>
      <c r="Q66" s="95"/>
      <c r="R66" s="94"/>
    </row>
    <row r="67" spans="2:18" x14ac:dyDescent="0.25">
      <c r="B67" s="93"/>
      <c r="C67" s="97"/>
      <c r="D67" s="96"/>
      <c r="E67" s="95"/>
      <c r="F67" s="94"/>
      <c r="H67" s="93"/>
      <c r="I67" s="97"/>
      <c r="J67" s="96"/>
      <c r="K67" s="95"/>
      <c r="L67" s="94"/>
      <c r="N67" s="93"/>
      <c r="O67" s="97"/>
      <c r="P67" s="96"/>
      <c r="Q67" s="95"/>
      <c r="R67" s="94"/>
    </row>
    <row r="68" spans="2:18" x14ac:dyDescent="0.25">
      <c r="B68" s="93"/>
      <c r="C68" s="97"/>
      <c r="D68" s="96"/>
      <c r="E68" s="102"/>
      <c r="F68" s="94"/>
      <c r="H68" s="93"/>
      <c r="I68" s="97"/>
      <c r="J68" s="96"/>
      <c r="K68" s="102"/>
      <c r="L68" s="94"/>
      <c r="N68" s="93"/>
      <c r="O68" s="97"/>
      <c r="P68" s="96"/>
      <c r="Q68" s="102"/>
      <c r="R68" s="94"/>
    </row>
    <row r="69" spans="2:18" x14ac:dyDescent="0.25">
      <c r="B69" s="93"/>
      <c r="C69" s="97"/>
      <c r="D69" s="96"/>
      <c r="E69" s="102"/>
      <c r="F69" s="94"/>
      <c r="H69" s="93"/>
      <c r="I69" s="97"/>
      <c r="J69" s="96"/>
      <c r="K69" s="95"/>
      <c r="L69" s="94"/>
      <c r="N69" s="93"/>
      <c r="O69" s="97"/>
      <c r="P69" s="96"/>
      <c r="Q69" s="95"/>
      <c r="R69" s="94"/>
    </row>
    <row r="70" spans="2:18" x14ac:dyDescent="0.25">
      <c r="B70" s="93"/>
      <c r="C70" s="93"/>
      <c r="D70" s="93"/>
      <c r="E70" s="93"/>
      <c r="F70" s="93"/>
      <c r="H70" s="93"/>
      <c r="I70" s="97"/>
      <c r="J70" s="96"/>
      <c r="K70" s="95"/>
      <c r="L70" s="94"/>
      <c r="N70" s="93"/>
      <c r="O70" s="97"/>
      <c r="P70" s="96"/>
      <c r="Q70" s="95"/>
      <c r="R70" s="94"/>
    </row>
    <row r="71" spans="2:18" x14ac:dyDescent="0.25">
      <c r="B71" s="93"/>
      <c r="C71" s="93"/>
      <c r="D71" s="93"/>
      <c r="E71" s="93"/>
      <c r="F71" s="93"/>
      <c r="H71" s="93"/>
      <c r="I71" s="93"/>
      <c r="J71" s="93"/>
      <c r="K71" s="93"/>
      <c r="L71" s="93"/>
      <c r="N71" s="93"/>
      <c r="O71" s="93"/>
      <c r="P71" s="93"/>
      <c r="Q71" s="93"/>
      <c r="R71" s="93"/>
    </row>
    <row r="72" spans="2:18" x14ac:dyDescent="0.25">
      <c r="B72" s="93"/>
      <c r="C72" s="97"/>
      <c r="D72" s="96"/>
      <c r="E72" s="95"/>
      <c r="F72" s="94"/>
    </row>
    <row r="73" spans="2:18" x14ac:dyDescent="0.25">
      <c r="B73" s="93"/>
      <c r="C73" s="97"/>
      <c r="D73" s="96"/>
      <c r="E73" s="95"/>
      <c r="F73" s="94"/>
    </row>
    <row r="74" spans="2:18" x14ac:dyDescent="0.25">
      <c r="B74" s="93"/>
      <c r="C74" s="97"/>
      <c r="D74" s="96"/>
      <c r="E74" s="95"/>
      <c r="F74" s="94"/>
    </row>
    <row r="75" spans="2:18" x14ac:dyDescent="0.25">
      <c r="B75" s="196"/>
      <c r="C75" s="196"/>
      <c r="D75" s="196"/>
      <c r="E75" s="196"/>
      <c r="F75" s="100"/>
      <c r="H75" s="196"/>
      <c r="I75" s="196"/>
      <c r="J75" s="196"/>
      <c r="K75" s="196"/>
      <c r="L75" s="100"/>
      <c r="N75" s="196"/>
      <c r="O75" s="196"/>
      <c r="P75" s="196"/>
      <c r="Q75" s="196"/>
      <c r="R75" s="100"/>
    </row>
    <row r="76" spans="2:18" x14ac:dyDescent="0.25">
      <c r="B76" s="101"/>
      <c r="C76" s="93"/>
      <c r="D76" s="93"/>
      <c r="E76" s="93"/>
      <c r="F76" s="100"/>
      <c r="H76" s="101"/>
      <c r="I76" s="93"/>
      <c r="J76" s="93"/>
      <c r="K76" s="93"/>
      <c r="L76" s="100"/>
      <c r="N76" s="101"/>
      <c r="O76" s="93"/>
      <c r="P76" s="93"/>
      <c r="Q76" s="93"/>
      <c r="R76" s="100"/>
    </row>
    <row r="77" spans="2:18" x14ac:dyDescent="0.25">
      <c r="B77" s="93"/>
      <c r="C77" s="97"/>
      <c r="D77" s="96"/>
      <c r="E77" s="99"/>
      <c r="F77" s="94"/>
      <c r="H77" s="93"/>
      <c r="I77" s="97"/>
      <c r="J77" s="96"/>
      <c r="K77" s="99"/>
      <c r="L77" s="94"/>
      <c r="N77" s="93"/>
      <c r="O77" s="97"/>
      <c r="P77" s="96"/>
      <c r="Q77" s="99"/>
      <c r="R77" s="94"/>
    </row>
    <row r="78" spans="2:18" x14ac:dyDescent="0.25">
      <c r="B78" s="93"/>
      <c r="C78" s="97"/>
      <c r="D78" s="96"/>
      <c r="E78" s="95"/>
      <c r="F78" s="94"/>
      <c r="H78" s="93"/>
      <c r="I78" s="97"/>
      <c r="J78" s="96"/>
      <c r="K78" s="95"/>
      <c r="L78" s="94"/>
      <c r="N78" s="93"/>
      <c r="O78" s="97"/>
      <c r="P78" s="96"/>
      <c r="Q78" s="95"/>
      <c r="R78" s="94"/>
    </row>
    <row r="79" spans="2:18" x14ac:dyDescent="0.25">
      <c r="B79" s="93"/>
      <c r="C79" s="93"/>
      <c r="D79" s="96"/>
      <c r="E79" s="95"/>
      <c r="F79" s="94"/>
      <c r="H79" s="93"/>
      <c r="I79" s="93"/>
      <c r="J79" s="96"/>
      <c r="K79" s="95"/>
      <c r="L79" s="94"/>
      <c r="N79" s="93"/>
      <c r="O79" s="93"/>
      <c r="P79" s="96"/>
      <c r="Q79" s="95"/>
      <c r="R79" s="94"/>
    </row>
    <row r="80" spans="2:18" x14ac:dyDescent="0.25">
      <c r="B80" s="93"/>
      <c r="C80" s="97"/>
      <c r="D80" s="96"/>
      <c r="E80" s="98"/>
      <c r="F80" s="94"/>
      <c r="H80" s="93"/>
      <c r="I80" s="97"/>
      <c r="J80" s="96"/>
      <c r="K80" s="98"/>
      <c r="L80" s="94"/>
      <c r="N80" s="93"/>
      <c r="O80" s="97"/>
      <c r="P80" s="96"/>
      <c r="Q80" s="98"/>
      <c r="R80" s="94"/>
    </row>
    <row r="81" spans="2:18" x14ac:dyDescent="0.25">
      <c r="B81" s="93"/>
      <c r="C81" s="97"/>
      <c r="D81" s="96"/>
      <c r="E81" s="95"/>
      <c r="F81" s="94"/>
      <c r="H81" s="93"/>
      <c r="I81" s="97"/>
      <c r="J81" s="96"/>
      <c r="K81" s="95"/>
      <c r="L81" s="94"/>
      <c r="N81" s="93"/>
      <c r="O81" s="97"/>
      <c r="P81" s="96"/>
      <c r="Q81" s="95"/>
      <c r="R81" s="94"/>
    </row>
    <row r="82" spans="2:18" x14ac:dyDescent="0.25">
      <c r="B82" s="93"/>
      <c r="C82" s="97"/>
      <c r="D82" s="96"/>
      <c r="E82" s="95"/>
      <c r="F82" s="94"/>
      <c r="H82" s="93"/>
      <c r="I82" s="97"/>
      <c r="J82" s="96"/>
      <c r="K82" s="95"/>
      <c r="L82" s="94"/>
      <c r="N82" s="93"/>
      <c r="O82" s="97"/>
      <c r="P82" s="96"/>
      <c r="Q82" s="95"/>
      <c r="R82" s="94"/>
    </row>
    <row r="83" spans="2:18" x14ac:dyDescent="0.25">
      <c r="B83" s="93"/>
      <c r="C83" s="97"/>
      <c r="D83" s="96"/>
      <c r="E83" s="95"/>
      <c r="F83" s="94"/>
      <c r="H83" s="93"/>
      <c r="I83" s="97"/>
      <c r="J83" s="96"/>
      <c r="K83" s="95"/>
      <c r="L83" s="94"/>
      <c r="N83" s="93"/>
      <c r="O83" s="97"/>
      <c r="P83" s="96"/>
      <c r="Q83" s="95"/>
      <c r="R83" s="94"/>
    </row>
    <row r="84" spans="2:18" x14ac:dyDescent="0.25">
      <c r="B84" s="93"/>
      <c r="C84" s="97"/>
      <c r="D84" s="96"/>
      <c r="E84" s="95"/>
      <c r="F84" s="94"/>
      <c r="H84" s="93"/>
      <c r="I84" s="97"/>
      <c r="J84" s="96"/>
      <c r="K84" s="95"/>
      <c r="L84" s="94"/>
      <c r="N84" s="93"/>
      <c r="O84" s="97"/>
      <c r="P84" s="96"/>
      <c r="Q84" s="95"/>
      <c r="R84" s="94"/>
    </row>
    <row r="85" spans="2:18" x14ac:dyDescent="0.25">
      <c r="B85" s="93"/>
      <c r="C85" s="97"/>
      <c r="D85" s="96"/>
      <c r="E85" s="95"/>
      <c r="F85" s="94"/>
      <c r="H85" s="93"/>
      <c r="I85" s="97"/>
      <c r="J85" s="96"/>
      <c r="K85" s="95"/>
      <c r="L85" s="94"/>
      <c r="N85" s="93"/>
      <c r="O85" s="97"/>
      <c r="P85" s="96"/>
      <c r="Q85" s="95"/>
      <c r="R85" s="94"/>
    </row>
    <row r="86" spans="2:18" x14ac:dyDescent="0.25">
      <c r="B86" s="93"/>
      <c r="C86" s="97"/>
      <c r="D86" s="96"/>
      <c r="E86" s="95"/>
      <c r="F86" s="94"/>
      <c r="H86" s="93"/>
      <c r="I86" s="97"/>
      <c r="J86" s="96"/>
      <c r="K86" s="95"/>
      <c r="L86" s="94"/>
      <c r="N86" s="93"/>
      <c r="O86" s="97"/>
      <c r="P86" s="96"/>
      <c r="Q86" s="95"/>
      <c r="R86" s="94"/>
    </row>
    <row r="87" spans="2:18" x14ac:dyDescent="0.25">
      <c r="B87" s="93"/>
      <c r="C87" s="97"/>
      <c r="D87" s="96"/>
      <c r="E87" s="95"/>
      <c r="F87" s="94"/>
      <c r="H87" s="93"/>
      <c r="I87" s="97"/>
      <c r="J87" s="96"/>
      <c r="K87" s="95"/>
      <c r="L87" s="94"/>
      <c r="N87" s="93"/>
      <c r="O87" s="97"/>
      <c r="P87" s="96"/>
      <c r="Q87" s="95"/>
      <c r="R87" s="94"/>
    </row>
    <row r="88" spans="2:18" x14ac:dyDescent="0.25">
      <c r="B88" s="93"/>
      <c r="C88" s="97"/>
      <c r="D88" s="96"/>
      <c r="E88" s="95"/>
      <c r="F88" s="94"/>
      <c r="H88" s="93"/>
      <c r="I88" s="97"/>
      <c r="J88" s="96"/>
      <c r="K88" s="95"/>
      <c r="L88" s="94"/>
      <c r="N88" s="93"/>
      <c r="O88" s="97"/>
      <c r="P88" s="96"/>
      <c r="Q88" s="95"/>
      <c r="R88" s="94"/>
    </row>
    <row r="89" spans="2:18" x14ac:dyDescent="0.25">
      <c r="B89" s="93"/>
      <c r="C89" s="93"/>
      <c r="D89" s="93"/>
      <c r="E89" s="93"/>
      <c r="F89" s="93"/>
      <c r="H89" s="93"/>
      <c r="I89" s="93"/>
      <c r="J89" s="93"/>
      <c r="K89" s="93"/>
      <c r="L89" s="93"/>
      <c r="N89" s="93"/>
      <c r="O89" s="93"/>
      <c r="P89" s="93"/>
      <c r="Q89" s="93"/>
      <c r="R89" s="93"/>
    </row>
    <row r="90" spans="2:18" x14ac:dyDescent="0.25">
      <c r="B90" s="93"/>
      <c r="C90" s="97"/>
      <c r="D90" s="96"/>
      <c r="E90" s="95"/>
      <c r="F90" s="94"/>
    </row>
    <row r="91" spans="2:18" x14ac:dyDescent="0.25">
      <c r="B91" s="93"/>
      <c r="C91" s="97"/>
      <c r="D91" s="96"/>
      <c r="E91" s="95"/>
      <c r="F91" s="94"/>
    </row>
    <row r="92" spans="2:18" x14ac:dyDescent="0.25">
      <c r="B92" s="93"/>
      <c r="C92" s="97"/>
      <c r="D92" s="96"/>
      <c r="E92" s="95"/>
      <c r="F92" s="94"/>
    </row>
    <row r="93" spans="2:18" x14ac:dyDescent="0.25">
      <c r="B93" s="93"/>
      <c r="C93" s="97"/>
      <c r="D93" s="96"/>
      <c r="E93" s="95"/>
      <c r="F93" s="94"/>
    </row>
    <row r="94" spans="2:18" x14ac:dyDescent="0.25">
      <c r="B94" s="93"/>
      <c r="C94" s="97"/>
      <c r="D94" s="96"/>
      <c r="E94" s="95"/>
      <c r="F94" s="94"/>
    </row>
    <row r="95" spans="2:18" x14ac:dyDescent="0.25">
      <c r="B95" s="93"/>
      <c r="C95" s="97"/>
      <c r="D95" s="96"/>
      <c r="E95" s="95"/>
      <c r="F95" s="94"/>
    </row>
    <row r="96" spans="2:18" x14ac:dyDescent="0.25">
      <c r="B96" s="93"/>
      <c r="C96" s="97"/>
      <c r="D96" s="96"/>
      <c r="E96" s="95"/>
      <c r="F96" s="94"/>
    </row>
    <row r="97" spans="2:6" x14ac:dyDescent="0.25">
      <c r="B97" s="93"/>
      <c r="C97" s="97"/>
      <c r="D97" s="96"/>
      <c r="E97" s="95"/>
      <c r="F97" s="94"/>
    </row>
    <row r="98" spans="2:6" x14ac:dyDescent="0.25">
      <c r="B98" s="93"/>
      <c r="C98" s="93"/>
      <c r="D98" s="93"/>
      <c r="E98" s="93"/>
      <c r="F98" s="93"/>
    </row>
  </sheetData>
  <mergeCells count="16">
    <mergeCell ref="N41:Q41"/>
    <mergeCell ref="N75:Q75"/>
    <mergeCell ref="H75:K75"/>
    <mergeCell ref="B75:E75"/>
    <mergeCell ref="B3:F3"/>
    <mergeCell ref="B17:E17"/>
    <mergeCell ref="C7:D7"/>
    <mergeCell ref="N57:Q57"/>
    <mergeCell ref="H57:K57"/>
    <mergeCell ref="B55:L55"/>
    <mergeCell ref="B40:E40"/>
    <mergeCell ref="B57:E57"/>
    <mergeCell ref="B41:E41"/>
    <mergeCell ref="H41:K41"/>
    <mergeCell ref="B39:L39"/>
    <mergeCell ref="H40:L40"/>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topLeftCell="A13" workbookViewId="0">
      <selection activeCell="C18" sqref="C18"/>
    </sheetView>
  </sheetViews>
  <sheetFormatPr baseColWidth="10" defaultRowHeight="15" x14ac:dyDescent="0.25"/>
  <cols>
    <col min="1" max="1" width="11.42578125" style="57"/>
    <col min="2" max="2" width="18" style="57" customWidth="1"/>
    <col min="3" max="3" width="24" style="57" customWidth="1"/>
    <col min="4" max="5" width="16.42578125" style="57" customWidth="1"/>
    <col min="6" max="16384" width="11.42578125" style="57"/>
  </cols>
  <sheetData>
    <row r="1" spans="2:6" ht="15.75" x14ac:dyDescent="0.25">
      <c r="B1" s="157"/>
    </row>
    <row r="2" spans="2:6" ht="33" customHeight="1" x14ac:dyDescent="0.25">
      <c r="B2" s="206" t="str">
        <f>+'EVALUACION INDICES'!B2</f>
        <v>INVITACIÓN ABIERTA No 012 DE 2022</v>
      </c>
      <c r="C2" s="206"/>
    </row>
    <row r="3" spans="2:6" ht="78" customHeight="1" x14ac:dyDescent="0.25">
      <c r="B3" s="210" t="str">
        <f>+'EVALUACION INDICES'!B3</f>
        <v xml:space="preserve">ADQUISICION E INSTALACION (ELECTRICA E HIDRAULICA) DE DOS EQUIPOS MOTOBOMBAS SUMERGIBLES Y MANTENIMIENTO CORRECTIVO DE LAS MOTOBOMBAS DE 20 HP Y 18 HP A 440V MARCA TSURUMI. </v>
      </c>
      <c r="C3" s="210"/>
    </row>
    <row r="4" spans="2:6" ht="15.75" thickBot="1" x14ac:dyDescent="0.3">
      <c r="B4" s="156" t="s">
        <v>112</v>
      </c>
      <c r="C4" s="155"/>
    </row>
    <row r="5" spans="2:6" ht="22.5" customHeight="1" thickTop="1" thickBot="1" x14ac:dyDescent="0.3">
      <c r="B5" s="207" t="s">
        <v>118</v>
      </c>
      <c r="C5" s="208"/>
      <c r="D5" s="154" t="s">
        <v>117</v>
      </c>
      <c r="E5" s="153"/>
    </row>
    <row r="6" spans="2:6" ht="60.75" customHeight="1" thickTop="1" thickBot="1" x14ac:dyDescent="0.3">
      <c r="B6" s="208"/>
      <c r="C6" s="209"/>
      <c r="D6" s="152" t="str">
        <f>+DOCUMENTOS!C7</f>
        <v>ASOINGENIERIA SAS</v>
      </c>
      <c r="E6" s="106"/>
      <c r="F6" s="138"/>
    </row>
    <row r="7" spans="2:6" ht="39.75" customHeight="1" thickTop="1" x14ac:dyDescent="0.25">
      <c r="B7" s="151" t="s">
        <v>94</v>
      </c>
      <c r="C7" s="150" t="s">
        <v>116</v>
      </c>
      <c r="D7" s="149">
        <f>+'EVALUACION INDICES'!E19</f>
        <v>2.0419378744897374</v>
      </c>
      <c r="E7" s="145"/>
    </row>
    <row r="8" spans="2:6" ht="24" customHeight="1" x14ac:dyDescent="0.25">
      <c r="B8" s="142" t="s">
        <v>92</v>
      </c>
      <c r="C8" s="148" t="s">
        <v>106</v>
      </c>
      <c r="D8" s="147">
        <f>+'EVALUACION INDICES'!E22</f>
        <v>1978520007</v>
      </c>
      <c r="E8" s="145"/>
    </row>
    <row r="9" spans="2:6" ht="24" customHeight="1" x14ac:dyDescent="0.25">
      <c r="B9" s="142" t="s">
        <v>89</v>
      </c>
      <c r="C9" s="141" t="s">
        <v>115</v>
      </c>
      <c r="D9" s="146">
        <f>+'EVALUACION INDICES'!E24</f>
        <v>0.42381119451807464</v>
      </c>
      <c r="E9" s="145"/>
    </row>
    <row r="10" spans="2:6" ht="15.75" x14ac:dyDescent="0.25">
      <c r="B10" s="142" t="s">
        <v>103</v>
      </c>
      <c r="C10" s="141" t="s">
        <v>99</v>
      </c>
      <c r="D10" s="144">
        <f>+'EVALUACION INDICES'!E27</f>
        <v>25.831744286521438</v>
      </c>
    </row>
    <row r="11" spans="2:6" ht="24" x14ac:dyDescent="0.25">
      <c r="B11" s="142" t="s">
        <v>83</v>
      </c>
      <c r="C11" s="141" t="s">
        <v>99</v>
      </c>
      <c r="D11" s="143">
        <f>+'EVALUACION INDICES'!E31</f>
        <v>0.4615651016589748</v>
      </c>
    </row>
    <row r="12" spans="2:6" ht="24.75" thickBot="1" x14ac:dyDescent="0.3">
      <c r="B12" s="142" t="s">
        <v>81</v>
      </c>
      <c r="C12" s="141" t="s">
        <v>114</v>
      </c>
      <c r="D12" s="140">
        <f>+'EVALUACION INDICES'!E35</f>
        <v>0.26594864457702816</v>
      </c>
    </row>
    <row r="13" spans="2:6" ht="15.75" thickBot="1" x14ac:dyDescent="0.3">
      <c r="D13" s="139" t="s">
        <v>113</v>
      </c>
    </row>
  </sheetData>
  <mergeCells count="3">
    <mergeCell ref="B2:C2"/>
    <mergeCell ref="B5:C6"/>
    <mergeCell ref="B3:C3"/>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4"/>
  <sheetViews>
    <sheetView zoomScale="60" zoomScaleNormal="60" workbookViewId="0">
      <selection activeCell="L4" sqref="L4"/>
    </sheetView>
  </sheetViews>
  <sheetFormatPr baseColWidth="10" defaultRowHeight="15" x14ac:dyDescent="0.25"/>
  <cols>
    <col min="2" max="2" width="11.5703125" bestFit="1" customWidth="1"/>
    <col min="6" max="6" width="16.5703125" customWidth="1"/>
    <col min="9" max="9" width="30.28515625" bestFit="1" customWidth="1"/>
    <col min="11" max="11" width="16.140625" customWidth="1"/>
    <col min="12" max="12" width="22.28515625" customWidth="1"/>
  </cols>
  <sheetData>
    <row r="2" spans="2:12" x14ac:dyDescent="0.25">
      <c r="B2" s="223" t="s">
        <v>145</v>
      </c>
      <c r="C2" s="223"/>
      <c r="D2" s="223"/>
      <c r="E2" s="223"/>
      <c r="F2" s="223"/>
      <c r="G2" s="223"/>
      <c r="H2" s="223"/>
      <c r="I2" s="223"/>
      <c r="J2" s="223"/>
      <c r="K2" s="223"/>
      <c r="L2" s="223"/>
    </row>
    <row r="3" spans="2:12" x14ac:dyDescent="0.25">
      <c r="B3" s="211" t="s">
        <v>144</v>
      </c>
      <c r="C3" s="211"/>
      <c r="D3" s="211"/>
      <c r="E3" s="211"/>
      <c r="F3" s="211"/>
      <c r="G3" s="211"/>
      <c r="H3" s="211"/>
      <c r="I3" s="211"/>
      <c r="J3" s="211"/>
      <c r="K3" s="178" t="s">
        <v>8</v>
      </c>
      <c r="L3" s="177" t="s">
        <v>143</v>
      </c>
    </row>
    <row r="4" spans="2:12" ht="151.5" customHeight="1" x14ac:dyDescent="0.25">
      <c r="B4" s="226" t="s">
        <v>142</v>
      </c>
      <c r="C4" s="226"/>
      <c r="D4" s="226"/>
      <c r="E4" s="226"/>
      <c r="F4" s="226"/>
      <c r="G4" s="226"/>
      <c r="H4" s="226"/>
      <c r="I4" s="226"/>
      <c r="J4" s="226"/>
      <c r="K4" s="176" t="s">
        <v>140</v>
      </c>
      <c r="L4" s="168" t="s">
        <v>122</v>
      </c>
    </row>
    <row r="5" spans="2:12" ht="42" customHeight="1" x14ac:dyDescent="0.25">
      <c r="B5" s="226" t="s">
        <v>141</v>
      </c>
      <c r="C5" s="226"/>
      <c r="D5" s="226"/>
      <c r="E5" s="226"/>
      <c r="F5" s="226"/>
      <c r="G5" s="226"/>
      <c r="H5" s="226"/>
      <c r="I5" s="226"/>
      <c r="J5" s="226"/>
      <c r="K5" s="176" t="s">
        <v>140</v>
      </c>
      <c r="L5" s="168" t="s">
        <v>139</v>
      </c>
    </row>
    <row r="6" spans="2:12" x14ac:dyDescent="0.25">
      <c r="B6" s="212" t="s">
        <v>138</v>
      </c>
      <c r="C6" s="212" t="s">
        <v>137</v>
      </c>
      <c r="D6" s="212" t="s">
        <v>136</v>
      </c>
      <c r="E6" s="225" t="s">
        <v>135</v>
      </c>
      <c r="F6" s="212" t="s">
        <v>134</v>
      </c>
      <c r="G6" s="212" t="s">
        <v>133</v>
      </c>
      <c r="H6" s="212" t="s">
        <v>132</v>
      </c>
      <c r="I6" s="212" t="s">
        <v>131</v>
      </c>
      <c r="J6" s="212" t="s">
        <v>130</v>
      </c>
      <c r="K6" s="213" t="s">
        <v>8</v>
      </c>
      <c r="L6" s="214"/>
    </row>
    <row r="7" spans="2:12" x14ac:dyDescent="0.25">
      <c r="B7" s="212"/>
      <c r="C7" s="212"/>
      <c r="D7" s="212"/>
      <c r="E7" s="225"/>
      <c r="F7" s="212"/>
      <c r="G7" s="212"/>
      <c r="H7" s="212"/>
      <c r="I7" s="212"/>
      <c r="J7" s="212"/>
      <c r="K7" s="215"/>
      <c r="L7" s="216"/>
    </row>
    <row r="8" spans="2:12" x14ac:dyDescent="0.25">
      <c r="B8" s="212"/>
      <c r="C8" s="212"/>
      <c r="D8" s="212"/>
      <c r="E8" s="225"/>
      <c r="F8" s="212"/>
      <c r="G8" s="212"/>
      <c r="H8" s="212"/>
      <c r="I8" s="212"/>
      <c r="J8" s="212"/>
      <c r="K8" s="217"/>
      <c r="L8" s="218"/>
    </row>
    <row r="9" spans="2:12" x14ac:dyDescent="0.25">
      <c r="B9" s="212" t="s">
        <v>129</v>
      </c>
      <c r="C9" s="212"/>
      <c r="D9" s="212"/>
      <c r="E9" s="212"/>
      <c r="F9" s="212"/>
      <c r="G9" s="212"/>
      <c r="H9" s="212"/>
      <c r="I9" s="212"/>
      <c r="J9" s="212"/>
      <c r="K9" s="175"/>
      <c r="L9" s="174"/>
    </row>
    <row r="10" spans="2:12" ht="409.5" x14ac:dyDescent="0.25">
      <c r="B10" s="170">
        <v>1</v>
      </c>
      <c r="C10" s="173" t="s">
        <v>128</v>
      </c>
      <c r="D10" s="173" t="s">
        <v>57</v>
      </c>
      <c r="E10" s="170" t="s">
        <v>127</v>
      </c>
      <c r="F10" s="173" t="s">
        <v>126</v>
      </c>
      <c r="G10" s="172" t="s">
        <v>125</v>
      </c>
      <c r="H10" s="170" t="s">
        <v>124</v>
      </c>
      <c r="I10" s="171">
        <v>470000000</v>
      </c>
      <c r="J10" s="170" t="s">
        <v>123</v>
      </c>
      <c r="K10" s="169" t="s">
        <v>5</v>
      </c>
      <c r="L10" s="168" t="s">
        <v>122</v>
      </c>
    </row>
    <row r="11" spans="2:12" x14ac:dyDescent="0.25">
      <c r="B11" s="219" t="s">
        <v>121</v>
      </c>
      <c r="C11" s="220"/>
      <c r="D11" s="220"/>
      <c r="E11" s="220"/>
      <c r="F11" s="220"/>
      <c r="G11" s="220"/>
      <c r="H11" s="220"/>
      <c r="I11" s="220"/>
      <c r="J11" s="220"/>
      <c r="K11" s="220"/>
      <c r="L11" s="221"/>
    </row>
    <row r="12" spans="2:12" x14ac:dyDescent="0.25">
      <c r="B12" s="162"/>
      <c r="C12" s="167"/>
      <c r="D12" s="167"/>
      <c r="E12" s="166"/>
      <c r="F12" s="162"/>
      <c r="G12" s="162"/>
      <c r="H12" s="162"/>
      <c r="I12" s="163"/>
      <c r="J12" s="162"/>
      <c r="K12" s="161"/>
      <c r="L12" s="161"/>
    </row>
    <row r="13" spans="2:12" x14ac:dyDescent="0.25">
      <c r="B13" s="164"/>
      <c r="C13" s="224" t="s">
        <v>120</v>
      </c>
      <c r="D13" s="224"/>
      <c r="E13" s="224"/>
      <c r="F13" s="165"/>
      <c r="G13" s="164"/>
      <c r="H13" s="162"/>
      <c r="I13" s="163"/>
      <c r="J13" s="162"/>
      <c r="K13" s="161"/>
      <c r="L13" s="161"/>
    </row>
    <row r="14" spans="2:12" x14ac:dyDescent="0.25">
      <c r="C14" s="222" t="s">
        <v>119</v>
      </c>
      <c r="D14" s="222"/>
      <c r="E14" s="160"/>
      <c r="H14" s="158"/>
      <c r="I14" s="159"/>
      <c r="J14" s="158"/>
    </row>
  </sheetData>
  <mergeCells count="18">
    <mergeCell ref="C14:D14"/>
    <mergeCell ref="B2:L2"/>
    <mergeCell ref="C13:E13"/>
    <mergeCell ref="B6:B8"/>
    <mergeCell ref="C6:C8"/>
    <mergeCell ref="D6:D8"/>
    <mergeCell ref="E6:E8"/>
    <mergeCell ref="B9:J9"/>
    <mergeCell ref="B5:J5"/>
    <mergeCell ref="B4:J4"/>
    <mergeCell ref="B3:J3"/>
    <mergeCell ref="J6:J8"/>
    <mergeCell ref="K6:L8"/>
    <mergeCell ref="B11:L11"/>
    <mergeCell ref="F6:F8"/>
    <mergeCell ref="G6:G8"/>
    <mergeCell ref="H6:H8"/>
    <mergeCell ref="I6:I8"/>
  </mergeCells>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zoomScale="70" zoomScaleNormal="70" workbookViewId="0">
      <selection activeCell="E5" sqref="E5"/>
    </sheetView>
  </sheetViews>
  <sheetFormatPr baseColWidth="10" defaultRowHeight="15.75" x14ac:dyDescent="0.25"/>
  <cols>
    <col min="2" max="2" width="10" style="179" bestFit="1" customWidth="1"/>
    <col min="3" max="3" width="50" style="179" bestFit="1" customWidth="1"/>
    <col min="4" max="4" width="31.28515625" style="179" customWidth="1"/>
    <col min="5" max="5" width="32.42578125" style="179" customWidth="1"/>
  </cols>
  <sheetData>
    <row r="1" spans="2:5" x14ac:dyDescent="0.25">
      <c r="B1" s="227" t="s">
        <v>161</v>
      </c>
      <c r="C1" s="227"/>
      <c r="D1" s="227"/>
      <c r="E1" s="227"/>
    </row>
    <row r="2" spans="2:5" x14ac:dyDescent="0.25">
      <c r="B2" s="187" t="s">
        <v>160</v>
      </c>
      <c r="C2" s="187" t="s">
        <v>159</v>
      </c>
      <c r="D2" s="187" t="s">
        <v>158</v>
      </c>
      <c r="E2" s="187" t="s">
        <v>143</v>
      </c>
    </row>
    <row r="3" spans="2:5" ht="180" x14ac:dyDescent="0.25">
      <c r="B3" s="186">
        <v>1</v>
      </c>
      <c r="C3" s="182" t="s">
        <v>157</v>
      </c>
      <c r="D3" s="181" t="s">
        <v>5</v>
      </c>
      <c r="E3" s="181" t="s">
        <v>156</v>
      </c>
    </row>
    <row r="4" spans="2:5" ht="150" x14ac:dyDescent="0.25">
      <c r="B4" s="183">
        <v>2</v>
      </c>
      <c r="C4" s="185" t="s">
        <v>155</v>
      </c>
      <c r="D4" s="181" t="s">
        <v>5</v>
      </c>
      <c r="E4" s="180" t="s">
        <v>154</v>
      </c>
    </row>
    <row r="5" spans="2:5" ht="409.5" x14ac:dyDescent="0.25">
      <c r="B5" s="183">
        <v>3</v>
      </c>
      <c r="C5" s="182" t="s">
        <v>153</v>
      </c>
      <c r="D5" s="181" t="s">
        <v>5</v>
      </c>
      <c r="E5" s="180" t="s">
        <v>151</v>
      </c>
    </row>
    <row r="6" spans="2:5" ht="93.75" customHeight="1" x14ac:dyDescent="0.25">
      <c r="B6" s="183">
        <v>4</v>
      </c>
      <c r="C6" s="184" t="s">
        <v>152</v>
      </c>
      <c r="D6" s="181" t="s">
        <v>5</v>
      </c>
      <c r="E6" s="180" t="s">
        <v>151</v>
      </c>
    </row>
    <row r="7" spans="2:5" ht="93.75" customHeight="1" x14ac:dyDescent="0.25">
      <c r="B7" s="183"/>
      <c r="C7" s="184" t="s">
        <v>150</v>
      </c>
      <c r="D7" s="181" t="s">
        <v>5</v>
      </c>
      <c r="E7" s="180" t="s">
        <v>149</v>
      </c>
    </row>
    <row r="8" spans="2:5" ht="225" x14ac:dyDescent="0.25">
      <c r="B8" s="183">
        <v>5</v>
      </c>
      <c r="C8" s="182" t="s">
        <v>148</v>
      </c>
      <c r="D8" s="181" t="s">
        <v>5</v>
      </c>
      <c r="E8" s="180" t="s">
        <v>146</v>
      </c>
    </row>
    <row r="9" spans="2:5" ht="210" x14ac:dyDescent="0.25">
      <c r="B9" s="183">
        <v>6</v>
      </c>
      <c r="C9" s="182" t="s">
        <v>147</v>
      </c>
      <c r="D9" s="181" t="s">
        <v>5</v>
      </c>
      <c r="E9" s="180" t="s">
        <v>146</v>
      </c>
    </row>
    <row r="12" spans="2:5" x14ac:dyDescent="0.25">
      <c r="C12" s="224" t="s">
        <v>120</v>
      </c>
      <c r="D12" s="224"/>
      <c r="E12" s="224"/>
    </row>
    <row r="13" spans="2:5" x14ac:dyDescent="0.25">
      <c r="C13" s="222" t="s">
        <v>119</v>
      </c>
      <c r="D13" s="222"/>
      <c r="E13" s="160"/>
    </row>
  </sheetData>
  <mergeCells count="3">
    <mergeCell ref="B1:E1"/>
    <mergeCell ref="C12:E12"/>
    <mergeCell ref="C13:D13"/>
  </mergeCells>
  <pageMargins left="0.7" right="0.7" top="0.75" bottom="0.75" header="0.3" footer="0.3"/>
  <pageSetup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Layout" zoomScaleNormal="100" workbookViewId="0">
      <selection activeCell="C13" sqref="C13:D13"/>
    </sheetView>
  </sheetViews>
  <sheetFormatPr baseColWidth="10" defaultRowHeight="12.75" x14ac:dyDescent="0.2"/>
  <cols>
    <col min="1" max="1" width="4.140625" style="24" customWidth="1"/>
    <col min="2" max="2" width="32.85546875" style="24" customWidth="1"/>
    <col min="3" max="3" width="20.42578125" style="24" customWidth="1"/>
    <col min="4" max="4" width="16.42578125" style="24" customWidth="1"/>
    <col min="5" max="5" width="25" style="24" customWidth="1"/>
    <col min="6" max="6" width="11.42578125" style="24"/>
    <col min="7" max="7" width="5" style="24" customWidth="1"/>
    <col min="8" max="8" width="3.42578125" style="24" customWidth="1"/>
    <col min="9" max="16384" width="11.42578125" style="24"/>
  </cols>
  <sheetData>
    <row r="1" spans="1:8" ht="15" x14ac:dyDescent="0.2">
      <c r="A1" s="228" t="s">
        <v>43</v>
      </c>
      <c r="B1" s="228"/>
      <c r="C1" s="228"/>
      <c r="D1" s="228"/>
      <c r="E1" s="23"/>
      <c r="F1" s="23"/>
      <c r="G1" s="23"/>
      <c r="H1" s="23"/>
    </row>
    <row r="2" spans="1:8" ht="15" x14ac:dyDescent="0.2">
      <c r="A2" s="228"/>
      <c r="B2" s="228"/>
      <c r="C2" s="228"/>
      <c r="D2" s="228"/>
      <c r="E2" s="23"/>
      <c r="F2" s="23"/>
      <c r="G2" s="23"/>
      <c r="H2" s="23"/>
    </row>
    <row r="3" spans="1:8" ht="14.25" x14ac:dyDescent="0.2">
      <c r="A3" s="25"/>
    </row>
    <row r="4" spans="1:8" ht="66" customHeight="1" x14ac:dyDescent="0.2">
      <c r="A4" s="229" t="s">
        <v>42</v>
      </c>
      <c r="B4" s="229"/>
      <c r="C4" s="229"/>
      <c r="D4" s="229"/>
      <c r="E4" s="26"/>
      <c r="F4" s="27"/>
      <c r="G4" s="27"/>
      <c r="H4" s="27"/>
    </row>
    <row r="5" spans="1:8" x14ac:dyDescent="0.2">
      <c r="A5" s="28" t="s">
        <v>55</v>
      </c>
      <c r="B5" s="29"/>
      <c r="C5" s="29"/>
      <c r="D5" s="29"/>
    </row>
    <row r="6" spans="1:8" x14ac:dyDescent="0.2">
      <c r="A6" s="28" t="s">
        <v>34</v>
      </c>
      <c r="B6" s="29"/>
      <c r="C6" s="29"/>
      <c r="D6" s="29"/>
    </row>
    <row r="7" spans="1:8" x14ac:dyDescent="0.2">
      <c r="A7" s="28"/>
      <c r="B7" s="29"/>
      <c r="C7" s="29"/>
      <c r="D7" s="29"/>
    </row>
    <row r="8" spans="1:8" x14ac:dyDescent="0.2">
      <c r="A8" s="28" t="s">
        <v>35</v>
      </c>
      <c r="B8" s="29"/>
      <c r="C8" s="29"/>
      <c r="D8" s="29"/>
    </row>
    <row r="9" spans="1:8" x14ac:dyDescent="0.2">
      <c r="A9" s="28" t="s">
        <v>36</v>
      </c>
      <c r="B9" s="29"/>
      <c r="C9" s="29"/>
      <c r="D9" s="29"/>
    </row>
    <row r="10" spans="1:8" x14ac:dyDescent="0.2">
      <c r="A10" s="28" t="s">
        <v>37</v>
      </c>
      <c r="B10" s="29"/>
      <c r="C10" s="29"/>
      <c r="D10" s="29"/>
    </row>
    <row r="11" spans="1:8" ht="14.25" x14ac:dyDescent="0.2">
      <c r="A11" s="30"/>
    </row>
    <row r="13" spans="1:8" ht="22.5" customHeight="1" x14ac:dyDescent="0.2">
      <c r="B13" s="31" t="s">
        <v>38</v>
      </c>
      <c r="C13" s="232" t="s">
        <v>57</v>
      </c>
      <c r="D13" s="233"/>
      <c r="E13" s="32"/>
      <c r="F13" s="32"/>
    </row>
    <row r="14" spans="1:8" x14ac:dyDescent="0.2">
      <c r="B14" s="33" t="s">
        <v>39</v>
      </c>
      <c r="C14" s="234">
        <v>282206690</v>
      </c>
      <c r="D14" s="235"/>
      <c r="E14" s="34"/>
    </row>
    <row r="15" spans="1:8" x14ac:dyDescent="0.2">
      <c r="B15" s="35" t="s">
        <v>40</v>
      </c>
      <c r="C15" s="236">
        <f>1000*(C14/C14)</f>
        <v>1000</v>
      </c>
      <c r="D15" s="237"/>
      <c r="E15" s="36"/>
    </row>
    <row r="17" spans="1:4" s="3" customFormat="1" ht="11.25" x14ac:dyDescent="0.2">
      <c r="B17" s="37"/>
      <c r="C17" s="37"/>
      <c r="D17" s="37"/>
    </row>
    <row r="18" spans="1:4" s="3" customFormat="1" ht="11.25" x14ac:dyDescent="0.2">
      <c r="B18" s="37"/>
      <c r="C18" s="37"/>
      <c r="D18" s="37"/>
    </row>
    <row r="19" spans="1:4" s="3" customFormat="1" ht="11.25" x14ac:dyDescent="0.2">
      <c r="B19" s="37"/>
      <c r="C19" s="37"/>
      <c r="D19" s="37"/>
    </row>
    <row r="20" spans="1:4" x14ac:dyDescent="0.2">
      <c r="A20" s="38" t="s">
        <v>41</v>
      </c>
      <c r="B20" s="38"/>
      <c r="C20" s="38"/>
    </row>
    <row r="21" spans="1:4" x14ac:dyDescent="0.2">
      <c r="A21" s="230" t="s">
        <v>46</v>
      </c>
      <c r="B21" s="231"/>
      <c r="C21" s="39"/>
    </row>
    <row r="22" spans="1:4" x14ac:dyDescent="0.2">
      <c r="A22" s="40"/>
      <c r="B22" s="39"/>
      <c r="C22" s="39"/>
    </row>
    <row r="23" spans="1:4" x14ac:dyDescent="0.2">
      <c r="A23" s="40"/>
      <c r="B23" s="39"/>
      <c r="C23" s="39"/>
    </row>
    <row r="24" spans="1:4" x14ac:dyDescent="0.2">
      <c r="A24" s="41" t="s">
        <v>67</v>
      </c>
    </row>
    <row r="25" spans="1:4" x14ac:dyDescent="0.2">
      <c r="A25" s="29" t="s">
        <v>68</v>
      </c>
    </row>
  </sheetData>
  <mergeCells count="7">
    <mergeCell ref="A1:D1"/>
    <mergeCell ref="A2:D2"/>
    <mergeCell ref="A4:D4"/>
    <mergeCell ref="A21:B21"/>
    <mergeCell ref="C13:D13"/>
    <mergeCell ref="C14:D14"/>
    <mergeCell ref="C15:D15"/>
  </mergeCells>
  <pageMargins left="0.7" right="1.6875" top="0.75" bottom="0.75" header="0.3" footer="0.3"/>
  <pageSetup orientation="portrait" r:id="rId1"/>
  <headerFooter>
    <oddHeader>&amp;C&amp;"Arial,Negrita"&amp;14PONDERACIÓN  INVITACIÓN ABIERTA No. 012 DE 2022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workbookViewId="0">
      <selection activeCell="A14" sqref="A14"/>
    </sheetView>
  </sheetViews>
  <sheetFormatPr baseColWidth="10" defaultRowHeight="15" x14ac:dyDescent="0.25"/>
  <cols>
    <col min="1" max="1" width="27.42578125" customWidth="1"/>
    <col min="2" max="2" width="12.28515625" customWidth="1"/>
    <col min="3" max="3" width="31" customWidth="1"/>
  </cols>
  <sheetData>
    <row r="1" spans="1:3" x14ac:dyDescent="0.25">
      <c r="A1" s="2"/>
      <c r="B1" s="2"/>
      <c r="C1" s="2"/>
    </row>
    <row r="2" spans="1:3" ht="23.25" x14ac:dyDescent="0.35">
      <c r="A2" s="240" t="s">
        <v>56</v>
      </c>
      <c r="B2" s="240"/>
      <c r="C2" s="240"/>
    </row>
    <row r="3" spans="1:3" ht="46.5" customHeight="1" x14ac:dyDescent="0.25">
      <c r="A3" s="241" t="s">
        <v>12</v>
      </c>
      <c r="B3" s="242"/>
      <c r="C3" s="22" t="s">
        <v>57</v>
      </c>
    </row>
    <row r="4" spans="1:3" x14ac:dyDescent="0.25">
      <c r="A4" s="241" t="s">
        <v>0</v>
      </c>
      <c r="B4" s="242"/>
      <c r="C4" s="55" t="s">
        <v>53</v>
      </c>
    </row>
    <row r="5" spans="1:3" ht="33.75" x14ac:dyDescent="0.25">
      <c r="A5" s="241" t="s">
        <v>33</v>
      </c>
      <c r="B5" s="242"/>
      <c r="C5" s="22" t="s">
        <v>162</v>
      </c>
    </row>
    <row r="6" spans="1:3" x14ac:dyDescent="0.25">
      <c r="A6" s="241" t="s">
        <v>13</v>
      </c>
      <c r="B6" s="242"/>
      <c r="C6" s="18" t="s">
        <v>5</v>
      </c>
    </row>
    <row r="7" spans="1:3" x14ac:dyDescent="0.25">
      <c r="A7" s="243" t="s">
        <v>14</v>
      </c>
      <c r="B7" s="244"/>
      <c r="C7" s="19" t="s">
        <v>5</v>
      </c>
    </row>
    <row r="8" spans="1:3" x14ac:dyDescent="0.25">
      <c r="A8" s="238" t="s">
        <v>15</v>
      </c>
      <c r="B8" s="239"/>
      <c r="C8" s="21" t="s">
        <v>5</v>
      </c>
    </row>
    <row r="9" spans="1:3" ht="32.25" customHeight="1" x14ac:dyDescent="0.25">
      <c r="A9" s="238" t="s">
        <v>8</v>
      </c>
      <c r="B9" s="239"/>
      <c r="C9" s="56" t="s">
        <v>54</v>
      </c>
    </row>
    <row r="10" spans="1:3" x14ac:dyDescent="0.25">
      <c r="B10" s="15"/>
      <c r="C10" s="15"/>
    </row>
    <row r="11" spans="1:3" x14ac:dyDescent="0.25">
      <c r="A11" s="38" t="s">
        <v>41</v>
      </c>
      <c r="B11" s="38"/>
    </row>
    <row r="12" spans="1:3" x14ac:dyDescent="0.25">
      <c r="A12" s="230" t="s">
        <v>46</v>
      </c>
      <c r="B12" s="231"/>
    </row>
    <row r="13" spans="1:3" x14ac:dyDescent="0.25">
      <c r="A13" s="40"/>
      <c r="B13" s="39"/>
    </row>
    <row r="14" spans="1:3" x14ac:dyDescent="0.25">
      <c r="A14" s="40"/>
      <c r="B14" s="39"/>
    </row>
    <row r="15" spans="1:3" x14ac:dyDescent="0.25">
      <c r="A15" s="41" t="s">
        <v>67</v>
      </c>
      <c r="B15" s="24"/>
    </row>
    <row r="16" spans="1:3" x14ac:dyDescent="0.25">
      <c r="A16" s="29" t="s">
        <v>68</v>
      </c>
      <c r="B16" s="24"/>
    </row>
    <row r="19" spans="1:2" x14ac:dyDescent="0.25">
      <c r="A19" s="42" t="s">
        <v>44</v>
      </c>
      <c r="B19" s="43"/>
    </row>
    <row r="20" spans="1:2" x14ac:dyDescent="0.25">
      <c r="A20" s="43" t="s">
        <v>45</v>
      </c>
      <c r="B20" s="43"/>
    </row>
  </sheetData>
  <mergeCells count="9">
    <mergeCell ref="A12:B12"/>
    <mergeCell ref="A9:B9"/>
    <mergeCell ref="A2:C2"/>
    <mergeCell ref="A3:B3"/>
    <mergeCell ref="A4:B4"/>
    <mergeCell ref="A6:B6"/>
    <mergeCell ref="A7:B7"/>
    <mergeCell ref="A8:B8"/>
    <mergeCell ref="A5:B5"/>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EVALUACION JURIDICA</vt:lpstr>
      <vt:lpstr>DOCUMENTOS</vt:lpstr>
      <vt:lpstr>EVALUACION INDICES</vt:lpstr>
      <vt:lpstr>INDICADORES</vt:lpstr>
      <vt:lpstr>EXPERIENCIA</vt:lpstr>
      <vt:lpstr>TECNICA</vt:lpstr>
      <vt:lpstr>PONDERACIÓN ECONOMICA</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2022-03-30T17:10:50Z</cp:lastPrinted>
  <dcterms:created xsi:type="dcterms:W3CDTF">2017-05-22T13:32:10Z</dcterms:created>
  <dcterms:modified xsi:type="dcterms:W3CDTF">2022-04-04T21:25:03Z</dcterms:modified>
</cp:coreProperties>
</file>