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JURIDICA 2022\INVITACION 012 DE 2022 MOTOBOMBAS\"/>
    </mc:Choice>
  </mc:AlternateContent>
  <bookViews>
    <workbookView xWindow="0" yWindow="0" windowWidth="28770" windowHeight="12000" firstSheet="1" activeTab="7"/>
  </bookViews>
  <sheets>
    <sheet name="EVALUACION JURIDICA" sheetId="1" r:id="rId1"/>
    <sheet name="DOCUMENTOS" sheetId="17" r:id="rId2"/>
    <sheet name="EVALUACION INDICES" sheetId="18" r:id="rId3"/>
    <sheet name="INDICADORES" sheetId="19" r:id="rId4"/>
    <sheet name="EXPERIENCIA" sheetId="20" r:id="rId5"/>
    <sheet name="TECNICA" sheetId="21" r:id="rId6"/>
    <sheet name="PONDERACIÓN ECONOMICA" sheetId="16" r:id="rId7"/>
    <sheet name="RESULTADO" sheetId="9"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2" i="19" l="1"/>
  <c r="B3" i="19"/>
  <c r="D6" i="19"/>
  <c r="D7" i="19"/>
  <c r="D8" i="19"/>
  <c r="D9" i="19"/>
  <c r="D10" i="19"/>
  <c r="D11" i="19"/>
  <c r="D12" i="19"/>
  <c r="B2" i="18"/>
  <c r="B3" i="18"/>
  <c r="B17" i="18"/>
  <c r="E19" i="18"/>
  <c r="E22" i="18"/>
  <c r="E24" i="18"/>
  <c r="E27" i="18"/>
  <c r="E31" i="18"/>
  <c r="E35" i="18"/>
  <c r="C15" i="16" l="1"/>
</calcChain>
</file>

<file path=xl/sharedStrings.xml><?xml version="1.0" encoding="utf-8"?>
<sst xmlns="http://schemas.openxmlformats.org/spreadsheetml/2006/main" count="231" uniqueCount="163">
  <si>
    <t>EVALUACION JURIDICA</t>
  </si>
  <si>
    <t>La carta de presentación de la OFERTA, deberá ser diligenciada de acuerdo al Formulario No. 1 adjunto a las condiciones de contratación, deberá estar firmada por el representante legal  o apoderado debidamente constituido, quien debe estar facultado para participar en la presente INVITACIÓN.  Para el último caso, deberá anexar el poder correspondiente.</t>
  </si>
  <si>
    <t xml:space="preserve">Las personas naturales deberán presentar fotocopia de la cédula de ciudadanía. En el caso de ser comerciantes deberán presentar copia del Registro Mercantil. </t>
  </si>
  <si>
    <t xml:space="preserve">El OFERENTE deberá presentar con la OFERTA, fotocopia del Registro Único Tributario. </t>
  </si>
  <si>
    <r>
      <t xml:space="preserve">Si EL OFERENTE presenta propuesta en Consorcio o Unión Temporal, de conformidad con lo señalado en el artículo 7o. de la Ley 80 de 1993, deberá diligenciar debidamente los </t>
    </r>
    <r>
      <rPr>
        <b/>
        <sz val="8"/>
        <color theme="1"/>
        <rFont val="Arial"/>
        <family val="2"/>
      </rPr>
      <t>Formularios 2 o 3</t>
    </r>
    <r>
      <rPr>
        <sz val="8"/>
        <color theme="1"/>
        <rFont val="Arial"/>
        <family val="2"/>
      </rPr>
      <t xml:space="preserve"> de las presentes condiciones de contratación, especificando: </t>
    </r>
  </si>
  <si>
    <t>CUMPLE</t>
  </si>
  <si>
    <t>N/A</t>
  </si>
  <si>
    <t xml:space="preserve">A la OFERTA debe adjuntarse una “Garantía de Seriedad” de la misma, consistente en una póliza expedida por una compañía de seguros legalmente establecida en Colombia, por una cuantía equivalente o superior al diez por ciento (10%) del presupuesto oficial. La vigencia será de ciento veinte (120) días calendario, contados a partir de la fecha fijada para el cierre de la presente Invitación. En todo caso los OFERENTES se comprometen a mantenerla vigente hasta la fecha en que se suscriba el Correspondiente Contrato.
La Garantía de Seriedad de la OFERTA debe cumplir con las siguientes características y requisitos:
Formato: ENTIDADES ESTATALES CON RÉGIMEN PRIVADO DE
CONTRATACIÓN
Beneficiario: EMPRESA DE LICORES DE CUNDINAMARCA  
Afianzado: El OFERENTE 
Vigencia: Ciento veinte (120) días calendario a partir de la fecha fijada para el cierre del proceso de contratación.
Cuantía: El equivalente al 10% del valor del presupuesto oficial para la presente contratación.
Compañía de Seguros: La Garantía de Seriedad de la OFERTA debe ser expedida por parte de una Compañía de Seguros legalmente autorizada para operar en Colombia.
A la OFERTA, deberá anexarse el original de la Garantía de Seriedad debidamente firmada por el OFERENTE.
Si la OFERTA se presenta en representación de una persona jurídica, de un Consorcio o Unión Temporal, la Garantía de Seriedad deberá ser expedida a nombre del OFERENTE, es decir, de la persona representada o de todos los miembros que integren el Consorcio o la Unión Temporal.
La Garantía de Seriedad deberá llevar la mención expresa de que la misma no será cancelada en forma unilateral por el OFRENTE y en caso de cancelación, la misma debe ser notificada en forma previa a la EMPRESA.
Si la Garantía de Seriedad no se constituye por el monto requerido o su vigencia resulta insuficiente o no es constituida a favor de la EMPRESA, la EMPRESA requerirá al OFERENTE para que éste presente el documento aclaratorio correspondiente o adjunte los documentos faltantes, en la Oficina de Gestión Contractual de la EMPRESA, dentro de la oportunidad que para el efecto le señale la EMPRESA.
</t>
  </si>
  <si>
    <t>RESULTADO</t>
  </si>
  <si>
    <t>El OFERENTE deberá estar constituido como persona jurídica para lo cual deberá presentar el certificado de existencia y representación legal expedido por la Cámara de Comercio de su domicilio principal, con fecha no superior a treinta (30) días calendario de antelación a la fecha de cierre, donde conste que se encuentra legalmente constituida como tal y acreditar que su duración no será inferior al término de ejecución del Contrato y un (1) años más, y que su objeto social contenga las actividades que estén relacionadas con el objeto del presente proceso de selección. 
Cuando el OFERENTE obre por conducto de un representante o apoderado, allegará con su propuesta, copia del documento legalmente otorgado en el que conste tal circunstancia y las facultades conferidas.
Si existieren limitaciones en las facultades del representante legal para contratar y comprometer a la sociedad, deberá acreditar mediante copia del acta expedida como lo determina el Código de Comercio, que ha sido facultado por el máximo órgano social, para presentar la propuesta.
El representante legal de la persona jurídica, deberá anexar a la propuesta fotocopia de su cédula de ciudadanía o del documento legal que acredite su identidad.</t>
  </si>
  <si>
    <t>Los OFERENTES al momento de presentar su OFERTA deberán estar inscritos en el registro interno de proveedores, por lo cual diligenciarán el Formulario que se encuentra en la página web www.licorercundinamarca.com.co y allegar vía correo electrónico ó medio físico en la Oficina de Gestión Contractual, el formulario diligenciado, la cédula de ciudadanía del Represente Legal, Cámara de Comercio y Rut.</t>
  </si>
  <si>
    <t xml:space="preserve">LOS OFERENTES NACIONALES deberán anexar a su OFERTA, certificación de paz y salvo del pago de los aportes a los sistemas de salud, riesgos profesionales, pensiones y aportes a las Cajas de Compensación Familiar, Instituto Colombiano de Bienestar Familiar y Servicio Nacional de Aprendizaje, cuando a ello haya lugar, mediante certificación expedida por el revisor fiscal, cuando éste exista de acuerdo con los requerimientos de ley, o por el representante legal, durante un lapso equivalente al que exija el respectivo régimen de contratación para que se hubiera constituido la sociedad, el cual en todo caso no será inferior a los seis (6) meses anteriores a la presentación de la OFERTA. En el evento en que la sociedad no tenga más de seis (6) meses de constituida, deberá acreditar los pagos a partir de la fecha de su constitución.  
No obstante, lo anterior, cuando no haya lugar a ello, el OFERENTE deberá certificar que no existe obligación de realizar aportes por la razón legal que corresponda, a través de su representante legal o del revisor fiscal, según el caso.
</t>
  </si>
  <si>
    <t>RESULTADO/PROPONENTE</t>
  </si>
  <si>
    <t>EVALUACION TECNICA</t>
  </si>
  <si>
    <t>EVALUACION DE EXPERIENCIA</t>
  </si>
  <si>
    <t>EVLAUACION FINACIERA</t>
  </si>
  <si>
    <t>INHABILIDADES E INCOMPATIBILIDADES</t>
  </si>
  <si>
    <t xml:space="preserve">El OFERENTE no podrá estar incurso en alguna causal de inhabilidad o incompatibilidad constitucional o legal para contratar con la Nación, de acuerdo con lo contemplado en los artículos 8º y 9º de la Ley 80 de 1993, en sus Decretos reglamentarios y en las demás normas complementarias y concordantes. 
Con la presentación de la OFERTA y la suscripción de la Carta de Presentación de la misma, se entiende que el OFERENTE manifiesta bajo la gravedad del juramento, que no se encuentra incurso en cualquiera de las causales de inhabilidad o incompatibilidad señaladas en la Ley.
</t>
  </si>
  <si>
    <t xml:space="preserve">CERTIFICACIÓN DE PARAFISCALES LEY 789 DE 2002 Y LEY 828 DE 2003 </t>
  </si>
  <si>
    <t>INSCRIPCIÓN EN EL REGISTRO INTERNO DE PROVEEDORES DE LA EMPRESA</t>
  </si>
  <si>
    <t>REGISTRO UNICO TRIBUTARIO (RUT)</t>
  </si>
  <si>
    <t>ANTECEDENTES DISCIPLINARIOS DE LA PROCURADURÍA GENERAL DE LA NACIÓN</t>
  </si>
  <si>
    <t xml:space="preserve">CERTIFICACIÓN EXPEDIDA POR LA CONTRALORÍA GENERAL DE LA REPÚBLICA. </t>
  </si>
  <si>
    <t>GARANTÍA DE SERIEDAD DE LA OFERTA</t>
  </si>
  <si>
    <t>CONSORCIO O UNIÓN TEMPORAL</t>
  </si>
  <si>
    <t xml:space="preserve">PERSONAS NATURALES </t>
  </si>
  <si>
    <t>PERSONAS JURÍDICAS NACIONALES O EXTRANJERAS CON DOMICILIO O SUCURSAL EN COLOMBIA</t>
  </si>
  <si>
    <t xml:space="preserve">CARTA DE PRESENTACIÓN DE LA OFERTA </t>
  </si>
  <si>
    <t>2.1 DOCUMENTOS DE CONTENIDO JURÍDICO.</t>
  </si>
  <si>
    <t xml:space="preserve">De acuerdo con la circular No.008 de febrero 25 de 2008, expedida por el Contralor General de la República, la obligación de comprobar la información contenida en el Boletín de Responsables Fiscales corresponde a la Administración pública y no a los particulares. Por tanto, la verificación del Boletín de Responsables Fiscales, la realizará la Oficina de Gestión Contractual de la Empresa de Licores de Cundinamarca, en el momento de evaluar la propuesta.
</t>
  </si>
  <si>
    <t>El OFERENTE podrá adjuntar copia del Certificado de Antecedentes Disciplinarios expedido por la Procuraduría General de la Nación. En caso de que el oferente se presente a título de consorcio o unión temporal cada uno de sus integrantes debe cumplir con este requisito.
La anterior solicitud se hace a título de colaboración del oferente con la empresa, sin que en momento alguno su ausencia se constituya en causal de rechazo de la oferta. De no presentarse o de considerarlo conveniente, La Empresa, verificará en cumplimiento de lo establecido por la Ley 1238 de 2008, los antecedentes disciplinarios de los oferentes</t>
  </si>
  <si>
    <t>ANTECEDENTES JUDICIALES</t>
  </si>
  <si>
    <t>El oferente podrá presentar certificación de antecedentes judiciales expedida por autoridad competente. En caso de que el oferente se presente a título de consorcio o unión temporal cada uno de sus integrantes debe cumplir con este requisito.
La anterior solicitud se hace a título de colaboración del oferente con la entidad, sin que en momento alguno su ausencia se constituya en causal de rechazo de la oferta. De no presentarse o de considerarlo conveniente, La empresa consultará que los oferentes no se encuentren reportados en los registros delictivos, de acuerdo con lo previsto en el artículo 94 del Decreto 0020 de 2012.</t>
  </si>
  <si>
    <t>EVALUACION ECONOMICA</t>
  </si>
  <si>
    <t>Donde:</t>
  </si>
  <si>
    <t>P = Puntaje para la propuesta en evaluación</t>
  </si>
  <si>
    <t>VP = Valor de la propuesta en evaluación</t>
  </si>
  <si>
    <t>PM = Valor de la propuesta más económica.</t>
  </si>
  <si>
    <t>DESCRPCIÓN</t>
  </si>
  <si>
    <t>VALOR OFERTA</t>
  </si>
  <si>
    <t>TOTAL</t>
  </si>
  <si>
    <t>Vo.Bo. SANDRA MILENA CUBILLOS GONZALEZ</t>
  </si>
  <si>
    <t>Las ofertas que obtengan como resultado CUMPLE en la verificación jurídica, técnica, financiera y económica, serán ponderadas por grupo en cuanto a la sumatoria de los ítems ofertados y se le otorgará el puntaje máximo de 1.000 PUNTOS a la propuesta de menor valor. El puntaje de las ofertas restantes se calculará en forma inversamente proporcional al valor de la misma, como resultado de aplicar la siguiente fórmula</t>
  </si>
  <si>
    <t xml:space="preserve">4.2 CRITERIO DE CALIFICACIÓN </t>
  </si>
  <si>
    <t>Vo. Bo RUTH MARINA NOVOA HERRERA</t>
  </si>
  <si>
    <t>Subgerente Financiero</t>
  </si>
  <si>
    <t>Jefe  Oficina  Asesora de Juridica y Contratacion</t>
  </si>
  <si>
    <t xml:space="preserve">CERTIFICADO EXISTENCIA Y REPRESENTACIÓN LEGAL. 	</t>
  </si>
  <si>
    <t>CEDULA DE CIUDADANIA</t>
  </si>
  <si>
    <t>El oferente debe presentar COPIA LEGIBLE DE LA CEDULA DE CIUDADANIA del represéntate Legal de la sociedad o de la persona natural que presenta oferta, la cual debe estar registrada y contar con las facultades para la presentación de la oferta mediante su firma</t>
  </si>
  <si>
    <t>FOLIO 15-16</t>
  </si>
  <si>
    <t>FOLIO 17-18</t>
  </si>
  <si>
    <t>FOLIO 19</t>
  </si>
  <si>
    <t>NO CUMPLE</t>
  </si>
  <si>
    <t>NO CUMPLE
DEBE SUBSANAR</t>
  </si>
  <si>
    <t>P = 1000 x (PM/VP)</t>
  </si>
  <si>
    <t>INVITACION ABIERTA No. 012 DE 2022</t>
  </si>
  <si>
    <t>ASOINGENIERIA SAS</t>
  </si>
  <si>
    <t>FOLIO 5-6</t>
  </si>
  <si>
    <t>FOLIO 7-11</t>
  </si>
  <si>
    <t>FOLIO 12</t>
  </si>
  <si>
    <t>FOLIO 13-14</t>
  </si>
  <si>
    <t>FOLIO 20-24</t>
  </si>
  <si>
    <t>FOLIO 25</t>
  </si>
  <si>
    <t>NO APORTA</t>
  </si>
  <si>
    <t>FOLIO 26-47</t>
  </si>
  <si>
    <t>NO CUMPLE
debe subsanar y presentar Copia de la CC, Copia de  la tarjeta profesional, certificado de antecedentes de la junta central de contadores del revisor fiscal.</t>
  </si>
  <si>
    <t>Vo. Bo JORGE RICARDO ROMERO FLORIDO</t>
  </si>
  <si>
    <t>Subgerente Administrativo €</t>
  </si>
  <si>
    <r>
      <t xml:space="preserve">Presenta la información financiera a diciembre 31 de 2020, según certificación de la Cámara de Comercio de Bogotá, con Código de verificación No. A22305222F55F1 del 10 de Marzo  de 2022- </t>
    </r>
    <r>
      <rPr>
        <b/>
        <sz val="8"/>
        <rFont val="Arial"/>
        <family val="2"/>
      </rPr>
      <t>CUMPLE</t>
    </r>
  </si>
  <si>
    <t>La capacidad financiera se verificará teniendo en cuenta la información relacionada en el certificado de inscripción del proponente en el Registro Único de Proponentes de la Cámara de Comercio, la cual deberá estar actualizada con corte no anterior al 31 de diciembre de 2020.</t>
  </si>
  <si>
    <t xml:space="preserve"> DOCUMENTOS SOLICITADOS </t>
  </si>
  <si>
    <t>830001549 - 7</t>
  </si>
  <si>
    <t>NIT</t>
  </si>
  <si>
    <t>DOCUMENTO</t>
  </si>
  <si>
    <t>EVALUACION DOCUMENTOS</t>
  </si>
  <si>
    <t xml:space="preserve">ADQUISICION E INSTALACION (ELECTRICA E HIDRAULICA) DE DOS EQUIPOS MOTOBOMBAS SUMERGIBLES Y MANTENIMIENTO CORRECTIVO DE LAS MOTOBOMBAS DE 20 HP Y 18 HP A 440V MARCA TSURUMI. </t>
  </si>
  <si>
    <t>INVITACIÓN ABIERTA No 012 DE 2022</t>
  </si>
  <si>
    <t>Activo Total</t>
  </si>
  <si>
    <t xml:space="preserve">Cumple </t>
  </si>
  <si>
    <t>Utilidad operacional</t>
  </si>
  <si>
    <t xml:space="preserve">RENTABILIDAD DEL ACTIVO </t>
  </si>
  <si>
    <t xml:space="preserve">Patrimonio </t>
  </si>
  <si>
    <t>RENTABILIDAD DEL PATRIMONIO</t>
  </si>
  <si>
    <t xml:space="preserve">Gastos de Interes </t>
  </si>
  <si>
    <t>RAZÓN DE COBERTURA</t>
  </si>
  <si>
    <t xml:space="preserve">  </t>
  </si>
  <si>
    <t>Cumple</t>
  </si>
  <si>
    <t>Pasivo Total</t>
  </si>
  <si>
    <t>NIVEL DE ENDEUDAMIENTO</t>
  </si>
  <si>
    <t xml:space="preserve">                3.877.404.821-1.898.884.814</t>
  </si>
  <si>
    <t xml:space="preserve">Activo corriente - Pasivo Corriente </t>
  </si>
  <si>
    <t xml:space="preserve">CAPITAL DE TRABAJO </t>
  </si>
  <si>
    <t>Pasivo corriente</t>
  </si>
  <si>
    <t>LIQUIDEZ</t>
  </si>
  <si>
    <t>Activo corriente</t>
  </si>
  <si>
    <t>En Col $</t>
  </si>
  <si>
    <t>&gt; = 3%</t>
  </si>
  <si>
    <t>Uop / AT</t>
  </si>
  <si>
    <t>&gt; = 5%</t>
  </si>
  <si>
    <t>U op / PT</t>
  </si>
  <si>
    <t>&gt; = 10%</t>
  </si>
  <si>
    <t>Uop / GI</t>
  </si>
  <si>
    <t>RAZON DE COBERTURA</t>
  </si>
  <si>
    <t>&lt;= 50 %</t>
  </si>
  <si>
    <t>(PT/AT) * 100</t>
  </si>
  <si>
    <t>&gt; = AL P.O</t>
  </si>
  <si>
    <t>AC-PC</t>
  </si>
  <si>
    <t>&gt; = 1.5</t>
  </si>
  <si>
    <t>AC/PC</t>
  </si>
  <si>
    <t>PRESUPUESTO OFICIAL: $285.955.020</t>
  </si>
  <si>
    <t>SOLICITADOS</t>
  </si>
  <si>
    <t>INDICADORES FINANCIEROS</t>
  </si>
  <si>
    <t xml:space="preserve">CUMPLE </t>
  </si>
  <si>
    <t>&gt; = 0.5%</t>
  </si>
  <si>
    <t>&lt;= 75 %</t>
  </si>
  <si>
    <t>&gt; = 1</t>
  </si>
  <si>
    <t>OBTENIDO POR</t>
  </si>
  <si>
    <t>SOLICITADOS
PRESUPUESTO OFICIAL: $285.955.020</t>
  </si>
  <si>
    <t>Subgerente  Administrativo</t>
  </si>
  <si>
    <t>JORGE RICARDO ROMERO FLORIDO</t>
  </si>
  <si>
    <t>CONCLUSIÓN: CUMPLE</t>
  </si>
  <si>
    <t>FOLIO 78 A 89</t>
  </si>
  <si>
    <t>HELMUTH MAURICIO CARDENAS CAJAMARCA GERENTE GENERAL</t>
  </si>
  <si>
    <t>TOTALIDAD SATISFACCIÓN</t>
  </si>
  <si>
    <t>10/08/2020-31/12/2020</t>
  </si>
  <si>
    <t>SUMINISTRO Y MANTENIMIENTO PREVENTIVO Y ORRECTIVO DE LOS EQUIPOS ELECTROMECANICOS Y ELECTRICOS (TABLEROS DE CONTROL, EQUIPOS DE BOMBEO, PLANTAS GENERADORAS, SISTEMAS ELECTRICOS GENERALES,ETC) QUE CONFORMAN LAS ESTACIONES DE BOMBEO, POZOS PROFUNDOS Y PLANTAS DE TRATAMIENTO DE AGUA POTABLE Y RESIDUAL QUE HACEN PARTE DE LA INFRAESTRUCTURA DE LAEAMOS ESP</t>
  </si>
  <si>
    <t>053 de 2020</t>
  </si>
  <si>
    <t xml:space="preserve">eamos </t>
  </si>
  <si>
    <t>EXPERIENCIA ESPECÍFICA</t>
  </si>
  <si>
    <t>8. Nombre, firma y cargo de quien expide la certificación.</t>
  </si>
  <si>
    <t>7. Valor del contrato (% PARTICIPACIÓN).</t>
  </si>
  <si>
    <t xml:space="preserve">6. Indicación de cumplimiento y calidad a satisfacción. 
</t>
  </si>
  <si>
    <t xml:space="preserve">5. Fecha de inicio y terminación (día, mes y año).
</t>
  </si>
  <si>
    <t>4. Objeto del contrato.</t>
  </si>
  <si>
    <t>3. Número del contrato.</t>
  </si>
  <si>
    <t>2. Nombre o razón social del contratista.</t>
  </si>
  <si>
    <t>1. Nombre o razón social del contratante, dirección y teléfono.</t>
  </si>
  <si>
    <t>No.</t>
  </si>
  <si>
    <t>VALOR TOTAL DE: $282.206.690</t>
  </si>
  <si>
    <t xml:space="preserve"> CUMPLE</t>
  </si>
  <si>
    <t xml:space="preserve">Las cuales en su sumatoria final deben sumar igual o superior al presupuesto oficial para la presente Invitación. VALOR: $285.955.020
</t>
  </si>
  <si>
    <t xml:space="preserve">Los OFERENTES deberán acreditar experiencia específica en máximo dos (2) contratos relacionados con el SUMINISTRO Y MANTENIMIENTO PREVENTIVO Y CORRECTIVO DE SISTEMAS DE BOMBEO Y COMPONENTES ELECTRICOS, cuya cuantía sumada sea igual o superior al presupuesto oficial establecido para la presente Invitación. El o los contratos aportados deberán estar terminados y ejecutados a completa satisfacción.
En el caso de propuestas presentadas por consorcios o uniones temporales, deben acreditar las dos (2) experiencias específicas de forma conjunta, y a título individual cada uno de sus integrantes deberá acreditar mínimo haber ejecutado una obra cuyo objeto se relacione con el SUMINISTRO y/o INSTALACION y/o MANTENIMIENTO DE MOTOBOMBAS y que sumadas de forma conjunta obtengan un valor igual o superior al presupuesto oficial para la presente Invitación.  </t>
  </si>
  <si>
    <t>JUSTIFICACIÓN</t>
  </si>
  <si>
    <t>ASOINGENIERIA S.A.S</t>
  </si>
  <si>
    <t xml:space="preserve">EVALUACIÓN EXPERIENCIA INVITACIÓN ABIERTA NO.012 DE 2022		</t>
  </si>
  <si>
    <t>FOLIO 75</t>
  </si>
  <si>
    <t xml:space="preserve">MANTENIMIENTO CORRECTIVO DE MOTOBOMBAS SUMERGIBLES (2) DE 18 HP A 440 V MARCA TSURUMI
1. BOBINADO GENERAL DEL MOTOR DE 18 HP – 440V
2. CAMBIO DE RODAMIENTOS
3. CAMBIOS DE SELLOS MECÁNICOS
4. EMPAQUETADURA GENERAL
5. ACEITE DIELÉCTRICO
6. TORNILLERIA EN GENERAL
7. RECTIFICADO Y AJUSTE DE IMPULSOR
8. PINTURA GENERAL
</t>
  </si>
  <si>
    <t xml:space="preserve">MANTENIMIENTO CORRECTIVO DE MOTOBOMBAS SUMERGIBLES (4) DE 20 HP A 440 V MARCA TSURUMI
1. BOBINADO GENERAL DEL MOTOR DE 20 HP – 440V
2. CAMBIO DE RODAMIENTOS
3. CAMBIOS DE SELLOS MECÁNICOS
4. EMPAQUETADURA GENERAL
5. ACEITE DIELÉRCTRICO
6. TORNILLERIA EN GENERAL
7. RECTIFICADO Y AJUSTE DE IMPULSOR
8. PINTURA GENERAL
9. MANO DE OBRA
</t>
  </si>
  <si>
    <t>FOLIO 65</t>
  </si>
  <si>
    <t xml:space="preserve">SUMINISTRO E INSTALACION ELECTRICA DE BREAKER TOTALIZADOR DE 88-125 A MARCA SIEMENS, ACOMETIDA ELECTRICA QUE CONSTA DE CABLE ENCAUCHETADO 4X6 AWG PARA LA CONEXIÓN DE LA MOTOBOMBA DE 20 HP A 440 V , DOS (2) FLOTADORES TIPO AGUACATE MAC 5, CABLE ENCUACHETADO 2X18 AWG PARA LA CONEXION DE LOS FLOTADORES, TUBERIA METALICA IMC DE 2" Y ¾" CON SUS ACCESORIOS PARA LA ACOMETIDA DE LA BOMBA Y FLOTADORES, ACCESORIOS DE CABLEADO, MANO DE OBRA Y PROGRAMACION DEL LOGO EXISTENTE.
</t>
  </si>
  <si>
    <t>FOLIO 68-74</t>
  </si>
  <si>
    <t>SUMINISTRO E INSTALACION HIDRAULICA DE MOTOBOMBA DE 20HP A 440 V MARCA TSURUMI LA CUAL INCLUYE EL SUMINISTRO DE LOS ACCESORIOS HIDRAULICOS TALES COMO: TUBERIA EN ACERO INOXIDABLE DE 8" DE DIAMETRO SCH 10 RANURADA, CODO DE 8" RANURADO, REGISTRO TIPO WAFER MARIPOSA DE 8", VALVULA CHEQUE TIPO WAFER DE 8", FLANCHES DE 8" Y SOPORTES.</t>
  </si>
  <si>
    <t xml:space="preserve">Adquisicion de dos motobombas marca Tsurumi de 20 HP a 440V modelo KRS815.
Una de ellas para ser instalada en el pozo existente con su correspondiente acometida eléctrica desde la bomba hasta el tablero eléctrico existente y con la instalación hidráulica requerida incluyendo todos los accesorios necesarios. El alcance contempla la puesta en marcha del equipo.
SUMINISTRO DE DOS BOMBAS TSURUMI DE 20HP.
ESPECIFICACIONES Y CONDICIONES:
LÍQUIDO DE BOMBEO: AGUAS LLUVIAS.
CAUDAL MAX. : 1625 GPM
CABEZA DINÁMICA TOTAL MAX. : 23 METROS (M)
BOMBA:
TIPO: SUMERGIBLE
MARCA: TSURUMI PUMP
MODELO: KRS815
DIÁMETRO DE DESCARGA: 8" NPT
SELLO: DOBLE SELLO MECÁNICO CON CARAS
EN CARBURO DE SILICIO (CARAS DURAS)
IMPULSOR: CERRADO ALTO CROMO.
POTENCIA : 20 HP
RPM: 1800
VOLTAJE: 440V/3F
</t>
  </si>
  <si>
    <t>FOLIO 64</t>
  </si>
  <si>
    <t>EL OFERENTE deberá diligenciar el Formulario No.5, en el cual deberá registrar detalladamente cada ítem. El valor de la OFERTA deberá estar expresado en pesos colombianos y deberá cubrir todos los costos en los que vaya a incurrir en desarrollo del contrato. Deberá expresarse en letras y números y en caso de discrepancia entre lo expresado en letras y números prevalecerá lo expresado en letras.</t>
  </si>
  <si>
    <t>FOLIO 5</t>
  </si>
  <si>
    <t xml:space="preserve">La OFERTA deberá sujetarse en todas sus partes a los requerimientos estipulados para cada documento, a los formularios y anexos contenidos en las presentes condiciones de contratación, y deberá contener un índice, indicando de manera correcta el número exacto del folio.
Formulario 1. El OFERENTE declara bajo gravedad del juramento: 10. Que aceptamos las especificaciones técnicas de las condiciones de contratación. </t>
  </si>
  <si>
    <t>CONSORCIO SI</t>
  </si>
  <si>
    <t>DESCRIPCIÓN</t>
  </si>
  <si>
    <t>ITEM</t>
  </si>
  <si>
    <t>EVALUACIÓN TÉCNICA Y ECONÓMICA INVITACIÓN ABIERTA NO. 012 DE 2022</t>
  </si>
  <si>
    <t>El resultado se vera reflejado al cumplir la totalida de los documentos  de la parte evaluativa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</si>
</sst>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1" formatCode="_-* #,##0_-;\-* #,##0_-;_-* &quot;-&quot;_-;_-@_-"/>
    <numFmt numFmtId="164" formatCode="_(* #,##0.00_);_(* \(#,##0.00\);_(* &quot;-&quot;??_);_(@_)"/>
    <numFmt numFmtId="165" formatCode="_-&quot;$&quot;* #,##0_-;\-&quot;$&quot;* #,##0_-;_-&quot;$&quot;* &quot;-&quot;_-;_-@_-"/>
    <numFmt numFmtId="166" formatCode="_(&quot;$&quot;\ * #,##0.00_);_(&quot;$&quot;\ * \(#,##0.00\);_(&quot;$&quot;\ * &quot;-&quot;??_);_(@_)"/>
    <numFmt numFmtId="167" formatCode="&quot;$&quot;\ #,##0"/>
    <numFmt numFmtId="168" formatCode="0.0%"/>
    <numFmt numFmtId="169" formatCode="_(* #,##0_);_(* \(#,##0\);_(* &quot;-&quot;??_);_(@_)"/>
    <numFmt numFmtId="170" formatCode="_(&quot;$&quot;\ * #,##0_);_(&quot;$&quot;\ * \(#,##0\);_(&quot;$&quot;\ * &quot;-&quot;_);_(@_)"/>
    <numFmt numFmtId="171" formatCode="#,##0.00;[Red]#,##0.00"/>
    <numFmt numFmtId="172" formatCode="_(&quot;$&quot;\ * #,##0_);_(&quot;$&quot;\ * \(#,##0\);_(&quot;$&quot;\ * &quot;-&quot;??_);_(@_)"/>
  </numFmts>
  <fonts count="39" x14ac:knownFonts="1">
    <font>
      <sz val="11"/>
      <color theme="1"/>
      <name val="Calibri"/>
      <family val="2"/>
      <scheme val="minor"/>
    </font>
    <font>
      <b/>
      <sz val="8"/>
      <name val="Arial"/>
      <family val="2"/>
    </font>
    <font>
      <sz val="8"/>
      <name val="Arial"/>
      <family val="2"/>
    </font>
    <font>
      <b/>
      <sz val="8"/>
      <color theme="1"/>
      <name val="Arial"/>
      <family val="2"/>
    </font>
    <font>
      <sz val="8"/>
      <color theme="1"/>
      <name val="Calibri"/>
      <family val="2"/>
      <scheme val="minor"/>
    </font>
    <font>
      <sz val="8"/>
      <color theme="1"/>
      <name val="Arial"/>
      <family val="2"/>
    </font>
    <font>
      <b/>
      <sz val="8"/>
      <color theme="1"/>
      <name val="Calibri"/>
      <family val="2"/>
      <scheme val="minor"/>
    </font>
    <font>
      <b/>
      <sz val="12"/>
      <color theme="1"/>
      <name val="Arial"/>
      <family val="2"/>
    </font>
    <font>
      <b/>
      <sz val="18"/>
      <color theme="1"/>
      <name val="Calibri"/>
      <family val="2"/>
      <scheme val="minor"/>
    </font>
    <font>
      <sz val="11"/>
      <color theme="1"/>
      <name val="Calibri"/>
      <family val="2"/>
      <scheme val="minor"/>
    </font>
    <font>
      <sz val="10"/>
      <name val="Arial"/>
      <family val="2"/>
    </font>
    <font>
      <sz val="11"/>
      <name val="Arial"/>
      <family val="2"/>
    </font>
    <font>
      <b/>
      <sz val="8"/>
      <color rgb="FF000000"/>
      <name val="Arial"/>
      <family val="2"/>
    </font>
    <font>
      <b/>
      <sz val="10"/>
      <name val="Arial"/>
      <family val="2"/>
    </font>
    <font>
      <b/>
      <sz val="9"/>
      <color theme="1"/>
      <name val="Arial"/>
      <family val="2"/>
    </font>
    <font>
      <b/>
      <sz val="11"/>
      <name val="Arial"/>
      <family val="2"/>
    </font>
    <font>
      <sz val="9"/>
      <name val="Arial"/>
      <family val="2"/>
    </font>
    <font>
      <b/>
      <sz val="9"/>
      <name val="Arial"/>
      <family val="2"/>
    </font>
    <font>
      <sz val="9"/>
      <color theme="1"/>
      <name val="Arial"/>
      <family val="2"/>
    </font>
    <font>
      <sz val="18"/>
      <color theme="1"/>
      <name val="Calibri"/>
      <family val="2"/>
      <scheme val="minor"/>
    </font>
    <font>
      <b/>
      <sz val="14"/>
      <color theme="1"/>
      <name val="Arial"/>
      <family val="2"/>
    </font>
    <font>
      <sz val="8"/>
      <color rgb="FFFF0000"/>
      <name val="Arial"/>
      <family val="2"/>
    </font>
    <font>
      <b/>
      <sz val="8"/>
      <color rgb="FFFF0000"/>
      <name val="Arial"/>
      <family val="2"/>
    </font>
    <font>
      <b/>
      <sz val="11"/>
      <color theme="1"/>
      <name val="Calibri"/>
      <family val="2"/>
      <scheme val="minor"/>
    </font>
    <font>
      <sz val="10"/>
      <color theme="1"/>
      <name val="Arial"/>
      <family val="2"/>
    </font>
    <font>
      <b/>
      <sz val="10"/>
      <color theme="1"/>
      <name val="Arial"/>
      <family val="2"/>
    </font>
    <font>
      <sz val="11"/>
      <color rgb="FF000000"/>
      <name val="Arial"/>
      <family val="2"/>
    </font>
    <font>
      <sz val="11"/>
      <color theme="1"/>
      <name val="Arial"/>
      <family val="2"/>
    </font>
    <font>
      <b/>
      <sz val="11"/>
      <color theme="1"/>
      <name val="Arial"/>
      <family val="2"/>
    </font>
    <font>
      <sz val="9"/>
      <color theme="1"/>
      <name val="Calibri"/>
      <family val="2"/>
      <scheme val="minor"/>
    </font>
    <font>
      <b/>
      <sz val="9"/>
      <color theme="1"/>
      <name val="Calibri"/>
      <family val="2"/>
      <scheme val="minor"/>
    </font>
    <font>
      <b/>
      <sz val="12"/>
      <color theme="1"/>
      <name val="Calibri"/>
      <family val="2"/>
      <scheme val="minor"/>
    </font>
    <font>
      <sz val="12"/>
      <color theme="1"/>
      <name val="Calibri"/>
      <family val="2"/>
      <scheme val="minor"/>
    </font>
    <font>
      <sz val="10"/>
      <color theme="1"/>
      <name val="Calibri"/>
      <family val="2"/>
      <scheme val="minor"/>
    </font>
    <font>
      <b/>
      <sz val="10"/>
      <color theme="1"/>
      <name val="Calibri"/>
      <family val="2"/>
      <scheme val="minor"/>
    </font>
    <font>
      <sz val="11"/>
      <color rgb="FFFF0000"/>
      <name val="Arial"/>
      <family val="2"/>
    </font>
    <font>
      <sz val="12"/>
      <color theme="1"/>
      <name val="Arial"/>
      <family val="2"/>
    </font>
    <font>
      <sz val="12"/>
      <color rgb="FF000000"/>
      <name val="Arial"/>
      <family val="2"/>
    </font>
    <font>
      <b/>
      <sz val="12"/>
      <color rgb="FF000000"/>
      <name val="Arial"/>
      <family val="2"/>
    </font>
  </fonts>
  <fills count="7">
    <fill>
      <patternFill patternType="none"/>
    </fill>
    <fill>
      <patternFill patternType="gray125"/>
    </fill>
    <fill>
      <patternFill patternType="solid">
        <fgColor rgb="FFD9D9D9"/>
        <bgColor indexed="64"/>
      </patternFill>
    </fill>
    <fill>
      <patternFill patternType="solid">
        <fgColor rgb="FFFF0000"/>
        <bgColor indexed="64"/>
      </patternFill>
    </fill>
    <fill>
      <patternFill patternType="solid">
        <fgColor theme="0"/>
        <bgColor indexed="64"/>
      </patternFill>
    </fill>
    <fill>
      <patternFill patternType="solid">
        <fgColor theme="9" tint="0.39997558519241921"/>
        <bgColor indexed="64"/>
      </patternFill>
    </fill>
    <fill>
      <patternFill patternType="solid">
        <fgColor theme="4" tint="0.39997558519241921"/>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medium">
        <color auto="1"/>
      </right>
      <top style="thin">
        <color indexed="64"/>
      </top>
      <bottom style="medium">
        <color auto="1"/>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auto="1"/>
      </left>
      <right style="medium">
        <color auto="1"/>
      </right>
      <top style="medium">
        <color auto="1"/>
      </top>
      <bottom style="medium">
        <color auto="1"/>
      </bottom>
      <diagonal/>
    </border>
    <border>
      <left/>
      <right style="medium">
        <color indexed="64"/>
      </right>
      <top style="medium">
        <color indexed="64"/>
      </top>
      <bottom style="medium">
        <color indexed="64"/>
      </bottom>
      <diagonal/>
    </border>
    <border>
      <left style="medium">
        <color auto="1"/>
      </left>
      <right/>
      <top style="medium">
        <color indexed="64"/>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medium">
        <color auto="1"/>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ck">
        <color indexed="64"/>
      </left>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ck">
        <color indexed="64"/>
      </top>
      <bottom/>
      <diagonal/>
    </border>
    <border>
      <left/>
      <right style="thin">
        <color indexed="64"/>
      </right>
      <top/>
      <bottom/>
      <diagonal/>
    </border>
    <border>
      <left/>
      <right style="thin">
        <color indexed="64"/>
      </right>
      <top style="thin">
        <color indexed="64"/>
      </top>
      <bottom/>
      <diagonal/>
    </border>
  </borders>
  <cellStyleXfs count="11">
    <xf numFmtId="0" fontId="0" fillId="0" borderId="0"/>
    <xf numFmtId="164" fontId="9" fillId="0" borderId="0" applyFont="0" applyFill="0" applyBorder="0" applyAlignment="0" applyProtection="0"/>
    <xf numFmtId="0" fontId="10" fillId="0" borderId="0"/>
    <xf numFmtId="0" fontId="10" fillId="0" borderId="0"/>
    <xf numFmtId="0" fontId="9" fillId="0" borderId="0"/>
    <xf numFmtId="165" fontId="9" fillId="0" borderId="0" applyFont="0" applyFill="0" applyBorder="0" applyAlignment="0" applyProtection="0"/>
    <xf numFmtId="41" fontId="9" fillId="0" borderId="0" applyFont="0" applyFill="0" applyBorder="0" applyAlignment="0" applyProtection="0"/>
    <xf numFmtId="166" fontId="9" fillId="0" borderId="0" applyFont="0" applyFill="0" applyBorder="0" applyAlignment="0" applyProtection="0"/>
    <xf numFmtId="41" fontId="9" fillId="0" borderId="0" applyFont="0" applyFill="0" applyBorder="0" applyAlignment="0" applyProtection="0"/>
    <xf numFmtId="9" fontId="9" fillId="0" borderId="0" applyFont="0" applyFill="0" applyBorder="0" applyAlignment="0" applyProtection="0"/>
    <xf numFmtId="166" fontId="9" fillId="0" borderId="0" applyFont="0" applyFill="0" applyBorder="0" applyAlignment="0" applyProtection="0"/>
  </cellStyleXfs>
  <cellXfs count="245">
    <xf numFmtId="0" fontId="0" fillId="0" borderId="0" xfId="0"/>
    <xf numFmtId="0" fontId="4" fillId="0" borderId="0" xfId="0" applyFont="1"/>
    <xf numFmtId="0" fontId="4" fillId="0" borderId="0" xfId="0" applyFont="1" applyAlignment="1"/>
    <xf numFmtId="0" fontId="5" fillId="0" borderId="0" xfId="0" applyFont="1"/>
    <xf numFmtId="0" fontId="1" fillId="0" borderId="1" xfId="0" applyFont="1" applyBorder="1" applyAlignment="1">
      <alignment horizontal="center" vertical="center"/>
    </xf>
    <xf numFmtId="0" fontId="1" fillId="0" borderId="1" xfId="0" applyFont="1" applyBorder="1" applyAlignment="1">
      <alignment vertical="center"/>
    </xf>
    <xf numFmtId="0" fontId="2" fillId="0" borderId="1" xfId="0" applyFont="1" applyBorder="1" applyAlignment="1">
      <alignment horizontal="justify" vertical="top"/>
    </xf>
    <xf numFmtId="0" fontId="3" fillId="0" borderId="1" xfId="0" applyFont="1" applyBorder="1" applyAlignment="1">
      <alignment horizontal="justify" vertical="center"/>
    </xf>
    <xf numFmtId="0" fontId="3" fillId="0" borderId="1" xfId="0" applyFont="1" applyBorder="1" applyAlignment="1">
      <alignment wrapText="1"/>
    </xf>
    <xf numFmtId="0" fontId="4" fillId="0" borderId="1" xfId="0" applyFont="1" applyBorder="1" applyAlignment="1">
      <alignment wrapText="1"/>
    </xf>
    <xf numFmtId="0" fontId="5" fillId="0" borderId="1" xfId="0" applyFont="1" applyBorder="1" applyAlignment="1">
      <alignment wrapText="1"/>
    </xf>
    <xf numFmtId="0" fontId="3" fillId="0" borderId="1" xfId="0" applyFont="1" applyBorder="1" applyAlignment="1">
      <alignment vertical="center" wrapText="1"/>
    </xf>
    <xf numFmtId="0" fontId="5" fillId="0" borderId="1" xfId="0" applyFont="1" applyBorder="1" applyAlignment="1">
      <alignment horizontal="justify" vertical="center" wrapText="1"/>
    </xf>
    <xf numFmtId="0" fontId="4" fillId="0" borderId="1" xfId="0" applyFont="1" applyBorder="1" applyAlignment="1">
      <alignment horizontal="center" vertical="center" wrapText="1"/>
    </xf>
    <xf numFmtId="0" fontId="7" fillId="0" borderId="1" xfId="0" applyFont="1" applyBorder="1" applyAlignment="1">
      <alignment horizontal="center" vertical="center"/>
    </xf>
    <xf numFmtId="0" fontId="0" fillId="0" borderId="0" xfId="0" applyBorder="1"/>
    <xf numFmtId="0" fontId="5" fillId="0" borderId="0" xfId="0" applyFont="1" applyAlignment="1">
      <alignment wrapText="1"/>
    </xf>
    <xf numFmtId="0" fontId="3" fillId="0" borderId="1" xfId="0" applyFont="1" applyBorder="1"/>
    <xf numFmtId="0" fontId="1" fillId="0" borderId="3" xfId="0" applyFont="1" applyBorder="1" applyAlignment="1">
      <alignment horizontal="center" vertical="center"/>
    </xf>
    <xf numFmtId="0" fontId="3" fillId="0" borderId="3" xfId="0" applyFont="1" applyBorder="1" applyAlignment="1">
      <alignment horizontal="center" vertical="center"/>
    </xf>
    <xf numFmtId="0" fontId="8" fillId="0" borderId="1" xfId="0" applyFont="1" applyBorder="1" applyAlignment="1">
      <alignment horizontal="center"/>
    </xf>
    <xf numFmtId="0" fontId="3" fillId="0" borderId="3" xfId="0" applyFont="1" applyBorder="1" applyAlignment="1">
      <alignment horizontal="center" vertical="center" wrapText="1"/>
    </xf>
    <xf numFmtId="0" fontId="1" fillId="0" borderId="3" xfId="0" applyFont="1" applyBorder="1" applyAlignment="1">
      <alignment horizontal="center" vertical="center" wrapText="1"/>
    </xf>
    <xf numFmtId="0" fontId="15" fillId="0" borderId="0" xfId="2" applyFont="1" applyAlignment="1">
      <alignment vertical="center"/>
    </xf>
    <xf numFmtId="0" fontId="10" fillId="0" borderId="0" xfId="2"/>
    <xf numFmtId="0" fontId="11" fillId="0" borderId="0" xfId="2" applyFont="1" applyAlignment="1">
      <alignment horizontal="justify" vertical="center"/>
    </xf>
    <xf numFmtId="0" fontId="2" fillId="0" borderId="0" xfId="2" applyFont="1" applyAlignment="1">
      <alignment vertical="top" wrapText="1"/>
    </xf>
    <xf numFmtId="0" fontId="11" fillId="0" borderId="0" xfId="2" applyFont="1" applyAlignment="1">
      <alignment vertical="top"/>
    </xf>
    <xf numFmtId="0" fontId="16" fillId="0" borderId="0" xfId="2" applyFont="1" applyAlignment="1">
      <alignment vertical="center"/>
    </xf>
    <xf numFmtId="0" fontId="16" fillId="0" borderId="0" xfId="2" applyFont="1"/>
    <xf numFmtId="0" fontId="11" fillId="0" borderId="0" xfId="2" applyFont="1" applyAlignment="1">
      <alignment vertical="center"/>
    </xf>
    <xf numFmtId="0" fontId="12" fillId="2" borderId="1" xfId="2" applyFont="1" applyFill="1" applyBorder="1" applyAlignment="1">
      <alignment vertical="center" wrapText="1"/>
    </xf>
    <xf numFmtId="0" fontId="12" fillId="0" borderId="0" xfId="2" applyFont="1" applyAlignment="1">
      <alignment vertical="center" wrapText="1"/>
    </xf>
    <xf numFmtId="0" fontId="10" fillId="0" borderId="1" xfId="2" applyBorder="1" applyAlignment="1">
      <alignment wrapText="1"/>
    </xf>
    <xf numFmtId="3" fontId="10" fillId="0" borderId="0" xfId="2" applyNumberFormat="1"/>
    <xf numFmtId="0" fontId="13" fillId="0" borderId="1" xfId="2" applyFont="1" applyBorder="1"/>
    <xf numFmtId="1" fontId="10" fillId="0" borderId="0" xfId="2" applyNumberFormat="1"/>
    <xf numFmtId="0" fontId="5" fillId="0" borderId="0" xfId="0" applyFont="1" applyAlignment="1">
      <alignment horizontal="justify" vertical="top" wrapText="1"/>
    </xf>
    <xf numFmtId="0" fontId="17" fillId="0" borderId="0" xfId="2" applyFont="1" applyAlignment="1">
      <alignment vertical="top"/>
    </xf>
    <xf numFmtId="0" fontId="17" fillId="0" borderId="0" xfId="2" applyFont="1" applyAlignment="1">
      <alignment horizontal="left" vertical="top" wrapText="1"/>
    </xf>
    <xf numFmtId="0" fontId="16" fillId="0" borderId="0" xfId="2" applyFont="1" applyAlignment="1">
      <alignment horizontal="left" vertical="top" wrapText="1"/>
    </xf>
    <xf numFmtId="0" fontId="17" fillId="0" borderId="0" xfId="2" applyFont="1"/>
    <xf numFmtId="0" fontId="14" fillId="0" borderId="0" xfId="0" applyFont="1"/>
    <xf numFmtId="0" fontId="18" fillId="0" borderId="0" xfId="0" applyFont="1"/>
    <xf numFmtId="0" fontId="6" fillId="0" borderId="1" xfId="0" applyFont="1" applyBorder="1" applyAlignment="1">
      <alignment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19" fillId="0" borderId="1" xfId="0" applyFont="1" applyBorder="1" applyAlignment="1">
      <alignment horizontal="center" vertical="center"/>
    </xf>
    <xf numFmtId="0" fontId="5" fillId="0" borderId="0" xfId="0" applyFont="1" applyAlignment="1">
      <alignment horizontal="center" vertical="center"/>
    </xf>
    <xf numFmtId="0" fontId="4" fillId="0" borderId="0" xfId="0" applyFont="1" applyAlignment="1">
      <alignment horizontal="center" vertical="center"/>
    </xf>
    <xf numFmtId="0" fontId="5" fillId="0" borderId="2" xfId="0" applyFont="1" applyBorder="1" applyAlignment="1">
      <alignment horizontal="center" vertical="center" wrapText="1"/>
    </xf>
    <xf numFmtId="0" fontId="2" fillId="0" borderId="2" xfId="0" applyFont="1" applyBorder="1" applyAlignment="1">
      <alignment horizontal="center" vertical="center"/>
    </xf>
    <xf numFmtId="0" fontId="3" fillId="0" borderId="2" xfId="0" applyFont="1" applyBorder="1" applyAlignment="1">
      <alignment horizontal="center" vertical="center" wrapText="1"/>
    </xf>
    <xf numFmtId="0" fontId="21" fillId="0" borderId="1" xfId="0" applyFont="1" applyBorder="1" applyAlignment="1">
      <alignment horizontal="center" vertical="center" wrapText="1"/>
    </xf>
    <xf numFmtId="0" fontId="7" fillId="3" borderId="1" xfId="0" applyFont="1" applyFill="1" applyBorder="1" applyAlignment="1">
      <alignment horizontal="center" vertical="center" wrapText="1"/>
    </xf>
    <xf numFmtId="0" fontId="22" fillId="0" borderId="3" xfId="0" applyFont="1" applyBorder="1" applyAlignment="1">
      <alignment horizontal="center" vertical="center" wrapText="1"/>
    </xf>
    <xf numFmtId="0" fontId="20" fillId="3" borderId="3" xfId="0" applyFont="1" applyFill="1" applyBorder="1" applyAlignment="1">
      <alignment horizontal="center" vertical="center" wrapText="1"/>
    </xf>
    <xf numFmtId="0" fontId="0" fillId="4" borderId="0" xfId="0" applyFill="1"/>
    <xf numFmtId="0" fontId="24" fillId="4" borderId="0" xfId="0" applyFont="1" applyFill="1" applyAlignment="1">
      <alignment horizontal="center"/>
    </xf>
    <xf numFmtId="0" fontId="24" fillId="4" borderId="0" xfId="0" applyFont="1" applyFill="1" applyAlignment="1">
      <alignment wrapText="1"/>
    </xf>
    <xf numFmtId="0" fontId="24" fillId="4" borderId="0" xfId="0" applyFont="1" applyFill="1" applyAlignment="1">
      <alignment horizontal="center" vertical="center"/>
    </xf>
    <xf numFmtId="0" fontId="24" fillId="4" borderId="0" xfId="0" applyFont="1" applyFill="1"/>
    <xf numFmtId="0" fontId="24" fillId="4" borderId="0" xfId="0" applyFont="1" applyFill="1" applyAlignment="1">
      <alignment vertical="justify"/>
    </xf>
    <xf numFmtId="0" fontId="10" fillId="4" borderId="0" xfId="0" applyFont="1" applyFill="1" applyAlignment="1">
      <alignment horizontal="justify" vertical="center" wrapText="1"/>
    </xf>
    <xf numFmtId="0" fontId="24" fillId="4" borderId="0" xfId="0" applyFont="1" applyFill="1" applyAlignment="1">
      <alignment horizontal="left" vertical="center" wrapText="1"/>
    </xf>
    <xf numFmtId="168" fontId="13" fillId="4" borderId="0" xfId="9" applyNumberFormat="1" applyFont="1" applyFill="1" applyBorder="1" applyAlignment="1">
      <alignment horizontal="center" vertical="justify"/>
    </xf>
    <xf numFmtId="0" fontId="25" fillId="4" borderId="0" xfId="0" applyFont="1" applyFill="1" applyAlignment="1">
      <alignment horizontal="justify" vertical="justify" wrapText="1"/>
    </xf>
    <xf numFmtId="0" fontId="25" fillId="4" borderId="0" xfId="0" applyFont="1" applyFill="1" applyAlignment="1">
      <alignment horizontal="center" vertical="center" wrapText="1"/>
    </xf>
    <xf numFmtId="0" fontId="25" fillId="4" borderId="0" xfId="0" applyFont="1" applyFill="1" applyAlignment="1">
      <alignment horizontal="center" vertical="center"/>
    </xf>
    <xf numFmtId="0" fontId="24" fillId="4" borderId="0" xfId="0" applyFont="1" applyFill="1" applyAlignment="1">
      <alignment vertical="center" wrapText="1"/>
    </xf>
    <xf numFmtId="0" fontId="13" fillId="4" borderId="0" xfId="0" applyFont="1" applyFill="1" applyAlignment="1">
      <alignment horizontal="center" vertical="center" wrapText="1"/>
    </xf>
    <xf numFmtId="168" fontId="13" fillId="4" borderId="0" xfId="9" applyNumberFormat="1" applyFont="1" applyFill="1" applyBorder="1" applyAlignment="1">
      <alignment horizontal="center" vertical="center"/>
    </xf>
    <xf numFmtId="0" fontId="3" fillId="4" borderId="0" xfId="0" applyFont="1" applyFill="1"/>
    <xf numFmtId="0" fontId="2" fillId="4" borderId="0" xfId="0" applyFont="1" applyFill="1" applyAlignment="1">
      <alignment horizontal="center" vertical="center" wrapText="1"/>
    </xf>
    <xf numFmtId="0" fontId="26" fillId="4" borderId="0" xfId="0" applyFont="1" applyFill="1" applyAlignment="1">
      <alignment horizontal="justify" vertical="center"/>
    </xf>
    <xf numFmtId="168" fontId="2" fillId="4" borderId="0" xfId="9" applyNumberFormat="1" applyFont="1" applyFill="1" applyBorder="1" applyAlignment="1">
      <alignment horizontal="center" vertical="center"/>
    </xf>
    <xf numFmtId="0" fontId="5" fillId="4" borderId="0" xfId="0" applyFont="1" applyFill="1" applyAlignment="1">
      <alignment horizontal="center" vertical="center"/>
    </xf>
    <xf numFmtId="0" fontId="2" fillId="4" borderId="0" xfId="0" applyFont="1" applyFill="1" applyAlignment="1">
      <alignment horizontal="justify" vertical="center" wrapText="1"/>
    </xf>
    <xf numFmtId="0" fontId="5" fillId="4" borderId="0" xfId="0" applyFont="1" applyFill="1" applyAlignment="1">
      <alignment horizontal="left" vertical="center" wrapText="1"/>
    </xf>
    <xf numFmtId="0" fontId="26" fillId="4" borderId="0" xfId="0" applyFont="1" applyFill="1"/>
    <xf numFmtId="0" fontId="27" fillId="4" borderId="0" xfId="0" applyFont="1" applyFill="1" applyAlignment="1">
      <alignment horizontal="left" vertical="center" wrapText="1"/>
    </xf>
    <xf numFmtId="0" fontId="5" fillId="4" borderId="0" xfId="0" applyFont="1" applyFill="1"/>
    <xf numFmtId="0" fontId="2" fillId="4" borderId="0" xfId="0" applyFont="1" applyFill="1" applyAlignment="1">
      <alignment horizontal="left" vertical="center" wrapText="1"/>
    </xf>
    <xf numFmtId="0" fontId="2" fillId="4" borderId="4" xfId="0" applyFont="1" applyFill="1" applyBorder="1" applyAlignment="1">
      <alignment horizontal="left" vertical="center" wrapText="1"/>
    </xf>
    <xf numFmtId="0" fontId="5" fillId="4" borderId="4" xfId="0" applyFont="1" applyFill="1" applyBorder="1" applyAlignment="1">
      <alignment horizontal="left" vertical="center" wrapText="1"/>
    </xf>
    <xf numFmtId="168" fontId="13" fillId="4" borderId="5" xfId="9" applyNumberFormat="1" applyFont="1" applyFill="1" applyBorder="1" applyAlignment="1">
      <alignment horizontal="center" vertical="justify"/>
    </xf>
    <xf numFmtId="0" fontId="25" fillId="4" borderId="5" xfId="0" applyFont="1" applyFill="1" applyBorder="1" applyAlignment="1">
      <alignment horizontal="justify" vertical="justify" wrapText="1"/>
    </xf>
    <xf numFmtId="0" fontId="24" fillId="4" borderId="6" xfId="0" applyFont="1" applyFill="1" applyBorder="1" applyAlignment="1">
      <alignment horizontal="center" vertical="center"/>
    </xf>
    <xf numFmtId="0" fontId="24" fillId="4" borderId="6" xfId="0" applyFont="1" applyFill="1" applyBorder="1" applyAlignment="1">
      <alignment horizontal="center"/>
    </xf>
    <xf numFmtId="0" fontId="25" fillId="4" borderId="7" xfId="0" applyFont="1" applyFill="1" applyBorder="1" applyAlignment="1">
      <alignment horizontal="center" vertical="center" wrapText="1"/>
    </xf>
    <xf numFmtId="0" fontId="25" fillId="4" borderId="7" xfId="0" applyFont="1" applyFill="1" applyBorder="1" applyAlignment="1">
      <alignment horizontal="center" vertical="center"/>
    </xf>
    <xf numFmtId="0" fontId="0" fillId="4" borderId="0" xfId="0" applyFill="1" applyAlignment="1">
      <alignment vertical="top"/>
    </xf>
    <xf numFmtId="0" fontId="14" fillId="4" borderId="0" xfId="0" applyFont="1" applyFill="1"/>
    <xf numFmtId="0" fontId="29" fillId="4" borderId="0" xfId="0" applyFont="1" applyFill="1"/>
    <xf numFmtId="164" fontId="30" fillId="4" borderId="0" xfId="1" applyFont="1" applyFill="1" applyBorder="1" applyAlignment="1">
      <alignment horizontal="center"/>
    </xf>
    <xf numFmtId="164" fontId="29" fillId="4" borderId="0" xfId="1" applyFont="1" applyFill="1" applyBorder="1"/>
    <xf numFmtId="169" fontId="29" fillId="4" borderId="0" xfId="1" applyNumberFormat="1" applyFont="1" applyFill="1" applyBorder="1"/>
    <xf numFmtId="0" fontId="29" fillId="4" borderId="0" xfId="0" applyFont="1" applyFill="1" applyAlignment="1">
      <alignment horizontal="center"/>
    </xf>
    <xf numFmtId="2" fontId="29" fillId="4" borderId="0" xfId="9" applyNumberFormat="1" applyFont="1" applyFill="1" applyBorder="1"/>
    <xf numFmtId="39" fontId="29" fillId="4" borderId="0" xfId="1" applyNumberFormat="1" applyFont="1" applyFill="1" applyBorder="1"/>
    <xf numFmtId="0" fontId="30" fillId="4" borderId="0" xfId="0" applyFont="1" applyFill="1" applyAlignment="1">
      <alignment horizontal="center" vertical="justify" wrapText="1"/>
    </xf>
    <xf numFmtId="0" fontId="30" fillId="4" borderId="0" xfId="0" applyFont="1" applyFill="1" applyAlignment="1">
      <alignment horizontal="center"/>
    </xf>
    <xf numFmtId="9" fontId="29" fillId="4" borderId="0" xfId="9" applyFont="1" applyFill="1" applyBorder="1"/>
    <xf numFmtId="170" fontId="29" fillId="4" borderId="0" xfId="7" applyNumberFormat="1" applyFont="1" applyFill="1" applyBorder="1"/>
    <xf numFmtId="169" fontId="29" fillId="4" borderId="0" xfId="0" applyNumberFormat="1" applyFont="1" applyFill="1" applyAlignment="1">
      <alignment horizontal="center"/>
    </xf>
    <xf numFmtId="0" fontId="29" fillId="4" borderId="0" xfId="9" applyNumberFormat="1" applyFont="1" applyFill="1" applyBorder="1"/>
    <xf numFmtId="0" fontId="30" fillId="4" borderId="0" xfId="0" applyFont="1" applyFill="1" applyAlignment="1">
      <alignment horizontal="center" vertical="center" wrapText="1"/>
    </xf>
    <xf numFmtId="9" fontId="0" fillId="4" borderId="0" xfId="9" applyFont="1" applyFill="1" applyBorder="1"/>
    <xf numFmtId="164" fontId="30" fillId="4" borderId="11" xfId="1" applyFont="1" applyFill="1" applyBorder="1" applyAlignment="1">
      <alignment horizontal="center"/>
    </xf>
    <xf numFmtId="170" fontId="29" fillId="4" borderId="12" xfId="7" applyNumberFormat="1" applyFont="1" applyFill="1" applyBorder="1"/>
    <xf numFmtId="169" fontId="29" fillId="4" borderId="12" xfId="1" applyNumberFormat="1" applyFont="1" applyFill="1" applyBorder="1"/>
    <xf numFmtId="0" fontId="29" fillId="4" borderId="12" xfId="0" applyFont="1" applyFill="1" applyBorder="1" applyAlignment="1">
      <alignment horizontal="center"/>
    </xf>
    <xf numFmtId="0" fontId="29" fillId="4" borderId="13" xfId="0" applyFont="1" applyFill="1" applyBorder="1"/>
    <xf numFmtId="0" fontId="29" fillId="4" borderId="14" xfId="0" applyFont="1" applyFill="1" applyBorder="1"/>
    <xf numFmtId="0" fontId="29" fillId="4" borderId="15" xfId="0" applyFont="1" applyFill="1" applyBorder="1"/>
    <xf numFmtId="2" fontId="0" fillId="4" borderId="0" xfId="9" applyNumberFormat="1" applyFont="1" applyFill="1" applyBorder="1"/>
    <xf numFmtId="164" fontId="30" fillId="4" borderId="14" xfId="1" applyFont="1" applyFill="1" applyBorder="1" applyAlignment="1">
      <alignment horizontal="center"/>
    </xf>
    <xf numFmtId="0" fontId="30" fillId="4" borderId="14" xfId="0" applyFont="1" applyFill="1" applyBorder="1" applyAlignment="1">
      <alignment horizontal="center" vertical="justify" wrapText="1"/>
    </xf>
    <xf numFmtId="169" fontId="29" fillId="4" borderId="10" xfId="1" applyNumberFormat="1" applyFont="1" applyFill="1" applyBorder="1"/>
    <xf numFmtId="0" fontId="29" fillId="4" borderId="10" xfId="0" applyFont="1" applyFill="1" applyBorder="1" applyAlignment="1">
      <alignment horizontal="center"/>
    </xf>
    <xf numFmtId="0" fontId="30" fillId="4" borderId="16" xfId="0" applyFont="1" applyFill="1" applyBorder="1" applyAlignment="1">
      <alignment horizontal="center" vertical="justify" wrapText="1"/>
    </xf>
    <xf numFmtId="0" fontId="30" fillId="4" borderId="15" xfId="0" applyFont="1" applyFill="1" applyBorder="1" applyAlignment="1">
      <alignment horizontal="center"/>
    </xf>
    <xf numFmtId="0" fontId="30" fillId="4" borderId="17" xfId="0" applyFont="1" applyFill="1" applyBorder="1" applyAlignment="1">
      <alignment horizontal="center" vertical="center" wrapText="1"/>
    </xf>
    <xf numFmtId="0" fontId="23" fillId="4" borderId="0" xfId="0" applyFont="1" applyFill="1" applyAlignment="1">
      <alignment horizontal="center"/>
    </xf>
    <xf numFmtId="41" fontId="0" fillId="4" borderId="0" xfId="8" applyFont="1" applyFill="1" applyAlignment="1">
      <alignment vertical="center"/>
    </xf>
    <xf numFmtId="0" fontId="32" fillId="4" borderId="0" xfId="0" applyFont="1" applyFill="1" applyAlignment="1">
      <alignment horizontal="center" vertical="center"/>
    </xf>
    <xf numFmtId="0" fontId="31" fillId="4" borderId="0" xfId="0" applyFont="1" applyFill="1" applyAlignment="1">
      <alignment horizontal="justify" vertical="center" wrapText="1"/>
    </xf>
    <xf numFmtId="0" fontId="32" fillId="4" borderId="1" xfId="0" applyFont="1" applyFill="1" applyBorder="1" applyAlignment="1">
      <alignment horizontal="center" vertical="center"/>
    </xf>
    <xf numFmtId="0" fontId="27" fillId="0" borderId="1" xfId="0" applyFont="1" applyBorder="1" applyAlignment="1">
      <alignment horizontal="center"/>
    </xf>
    <xf numFmtId="0" fontId="31" fillId="4" borderId="1" xfId="0" applyFont="1" applyFill="1" applyBorder="1" applyAlignment="1">
      <alignment horizontal="justify" vertical="center" wrapText="1"/>
    </xf>
    <xf numFmtId="0" fontId="11" fillId="0" borderId="1" xfId="0" applyFont="1" applyBorder="1" applyAlignment="1">
      <alignment horizontal="center" vertical="center"/>
    </xf>
    <xf numFmtId="0" fontId="32" fillId="4" borderId="1" xfId="0" applyFont="1" applyFill="1" applyBorder="1" applyAlignment="1">
      <alignment horizontal="center" vertical="center" wrapText="1"/>
    </xf>
    <xf numFmtId="0" fontId="32" fillId="4" borderId="19" xfId="0" applyFont="1" applyFill="1" applyBorder="1" applyAlignment="1">
      <alignment horizontal="center" vertical="center"/>
    </xf>
    <xf numFmtId="0" fontId="31" fillId="4" borderId="1" xfId="0" applyFont="1" applyFill="1" applyBorder="1" applyAlignment="1">
      <alignment vertical="center"/>
    </xf>
    <xf numFmtId="3" fontId="0" fillId="4" borderId="0" xfId="0" applyNumberFormat="1" applyFill="1"/>
    <xf numFmtId="0" fontId="31" fillId="4" borderId="20" xfId="0" applyFont="1" applyFill="1" applyBorder="1" applyAlignment="1">
      <alignment horizontal="center" vertical="center"/>
    </xf>
    <xf numFmtId="0" fontId="23" fillId="4" borderId="0" xfId="0" applyFont="1" applyFill="1"/>
    <xf numFmtId="0" fontId="0" fillId="4" borderId="0" xfId="0" applyFill="1" applyAlignment="1">
      <alignment horizontal="justify" vertical="justify"/>
    </xf>
    <xf numFmtId="0" fontId="0" fillId="4" borderId="0" xfId="0" applyFill="1" applyAlignment="1">
      <alignment horizontal="center"/>
    </xf>
    <xf numFmtId="0" fontId="23" fillId="4" borderId="7" xfId="0" applyFont="1" applyFill="1" applyBorder="1" applyAlignment="1">
      <alignment horizontal="center"/>
    </xf>
    <xf numFmtId="9" fontId="0" fillId="4" borderId="16" xfId="0" applyNumberFormat="1" applyFill="1" applyBorder="1"/>
    <xf numFmtId="0" fontId="32" fillId="4" borderId="2" xfId="0" applyFont="1" applyFill="1" applyBorder="1" applyAlignment="1">
      <alignment horizontal="center" vertical="center"/>
    </xf>
    <xf numFmtId="0" fontId="30" fillId="4" borderId="1" xfId="0" applyFont="1" applyFill="1" applyBorder="1" applyAlignment="1">
      <alignment horizontal="justify" vertical="center" wrapText="1"/>
    </xf>
    <xf numFmtId="9" fontId="0" fillId="4" borderId="1" xfId="0" applyNumberFormat="1" applyFill="1" applyBorder="1"/>
    <xf numFmtId="2" fontId="0" fillId="4" borderId="1" xfId="9" applyNumberFormat="1" applyFont="1" applyFill="1" applyBorder="1"/>
    <xf numFmtId="171" fontId="29" fillId="4" borderId="0" xfId="0" applyNumberFormat="1" applyFont="1" applyFill="1" applyAlignment="1">
      <alignment horizontal="center" vertical="center"/>
    </xf>
    <xf numFmtId="9" fontId="29" fillId="4" borderId="1" xfId="9" applyFont="1" applyFill="1" applyBorder="1" applyAlignment="1">
      <alignment horizontal="right" vertical="center"/>
    </xf>
    <xf numFmtId="172" fontId="29" fillId="4" borderId="1" xfId="7" applyNumberFormat="1" applyFont="1" applyFill="1" applyBorder="1" applyAlignment="1">
      <alignment horizontal="right" vertical="center"/>
    </xf>
    <xf numFmtId="0" fontId="32" fillId="4" borderId="2" xfId="0" applyFont="1" applyFill="1" applyBorder="1" applyAlignment="1">
      <alignment horizontal="center" vertical="center" wrapText="1"/>
    </xf>
    <xf numFmtId="171" fontId="29" fillId="4" borderId="11" xfId="0" applyNumberFormat="1" applyFont="1" applyFill="1" applyBorder="1" applyAlignment="1">
      <alignment horizontal="right" vertical="center"/>
    </xf>
    <xf numFmtId="0" fontId="32" fillId="4" borderId="12" xfId="0" applyFont="1" applyFill="1" applyBorder="1" applyAlignment="1">
      <alignment horizontal="center" vertical="center"/>
    </xf>
    <xf numFmtId="0" fontId="30" fillId="4" borderId="1" xfId="0" applyFont="1" applyFill="1" applyBorder="1" applyAlignment="1">
      <alignment vertical="center"/>
    </xf>
    <xf numFmtId="0" fontId="30" fillId="4" borderId="7" xfId="0" applyFont="1" applyFill="1" applyBorder="1" applyAlignment="1">
      <alignment horizontal="center" vertical="center" wrapText="1"/>
    </xf>
    <xf numFmtId="0" fontId="30" fillId="4" borderId="0" xfId="0" applyFont="1" applyFill="1" applyAlignment="1">
      <alignment horizontal="center" vertical="center"/>
    </xf>
    <xf numFmtId="0" fontId="30" fillId="4" borderId="23" xfId="0" applyFont="1" applyFill="1" applyBorder="1" applyAlignment="1">
      <alignment horizontal="center" vertical="center"/>
    </xf>
    <xf numFmtId="0" fontId="33" fillId="4" borderId="0" xfId="0" applyFont="1" applyFill="1"/>
    <xf numFmtId="0" fontId="34" fillId="4" borderId="0" xfId="0" applyFont="1" applyFill="1"/>
    <xf numFmtId="0" fontId="7" fillId="4" borderId="0" xfId="0" applyFont="1" applyFill="1" applyAlignment="1">
      <alignment horizontal="left"/>
    </xf>
    <xf numFmtId="0" fontId="15" fillId="0" borderId="0" xfId="3" applyFont="1" applyAlignment="1">
      <alignment vertical="center" wrapText="1"/>
    </xf>
    <xf numFmtId="165" fontId="15" fillId="0" borderId="0" xfId="5" applyFont="1" applyBorder="1" applyAlignment="1">
      <alignment vertical="center" wrapText="1"/>
    </xf>
    <xf numFmtId="0" fontId="11" fillId="0" borderId="0" xfId="3" applyFont="1" applyAlignment="1">
      <alignment horizontal="left" vertical="center" wrapText="1"/>
    </xf>
    <xf numFmtId="0" fontId="11" fillId="0" borderId="0" xfId="0" applyFont="1" applyAlignment="1">
      <alignment vertical="center"/>
    </xf>
    <xf numFmtId="0" fontId="11" fillId="0" borderId="0" xfId="0" applyFont="1" applyAlignment="1">
      <alignment horizontal="center" vertical="center" wrapText="1"/>
    </xf>
    <xf numFmtId="166" fontId="35" fillId="0" borderId="0" xfId="0" applyNumberFormat="1" applyFont="1" applyAlignment="1">
      <alignment horizontal="center" vertical="center" wrapText="1"/>
    </xf>
    <xf numFmtId="0" fontId="0" fillId="0" borderId="0" xfId="0" applyAlignment="1">
      <alignment vertical="center"/>
    </xf>
    <xf numFmtId="0" fontId="23" fillId="0" borderId="0" xfId="0" applyFont="1" applyAlignment="1">
      <alignment vertical="center"/>
    </xf>
    <xf numFmtId="0" fontId="35" fillId="0" borderId="0" xfId="0" applyFont="1" applyAlignment="1">
      <alignment horizontal="center" vertical="center" wrapText="1"/>
    </xf>
    <xf numFmtId="0" fontId="26" fillId="0" borderId="0" xfId="0" applyFont="1" applyAlignment="1">
      <alignment horizontal="justify" vertical="center"/>
    </xf>
    <xf numFmtId="0" fontId="0" fillId="0" borderId="1" xfId="0" applyBorder="1" applyAlignment="1">
      <alignment vertical="center" wrapText="1"/>
    </xf>
    <xf numFmtId="0" fontId="0" fillId="0" borderId="1" xfId="0" applyBorder="1" applyAlignment="1">
      <alignment horizontal="center" vertical="center" wrapText="1"/>
    </xf>
    <xf numFmtId="0" fontId="11" fillId="0" borderId="1" xfId="0" applyFont="1" applyBorder="1" applyAlignment="1">
      <alignment horizontal="center" vertical="center" wrapText="1"/>
    </xf>
    <xf numFmtId="166" fontId="11" fillId="0" borderId="1" xfId="10" applyFont="1" applyBorder="1" applyAlignment="1">
      <alignment horizontal="center" vertical="center" wrapText="1"/>
    </xf>
    <xf numFmtId="17" fontId="11" fillId="0" borderId="1" xfId="0" applyNumberFormat="1" applyFont="1" applyBorder="1" applyAlignment="1">
      <alignment horizontal="center" vertical="center" wrapText="1"/>
    </xf>
    <xf numFmtId="0" fontId="11" fillId="0" borderId="1" xfId="0" applyFont="1" applyBorder="1" applyAlignment="1">
      <alignment vertical="center" wrapText="1"/>
    </xf>
    <xf numFmtId="0" fontId="0" fillId="0" borderId="1" xfId="0" applyBorder="1" applyAlignment="1">
      <alignment vertical="center"/>
    </xf>
    <xf numFmtId="0" fontId="15" fillId="0" borderId="1" xfId="0" applyFont="1" applyBorder="1" applyAlignment="1">
      <alignment horizontal="center" vertical="center" wrapText="1"/>
    </xf>
    <xf numFmtId="0" fontId="28" fillId="0" borderId="1" xfId="3" applyFont="1" applyBorder="1" applyAlignment="1">
      <alignment vertical="center" wrapText="1"/>
    </xf>
    <xf numFmtId="0" fontId="23" fillId="5" borderId="1" xfId="0" applyFont="1" applyFill="1" applyBorder="1" applyAlignment="1">
      <alignment vertical="center"/>
    </xf>
    <xf numFmtId="0" fontId="28" fillId="5" borderId="1" xfId="3" applyFont="1" applyFill="1" applyBorder="1" applyAlignment="1">
      <alignment vertical="center" wrapText="1"/>
    </xf>
    <xf numFmtId="0" fontId="32" fillId="0" borderId="0" xfId="0" applyFont="1"/>
    <xf numFmtId="0" fontId="32" fillId="0" borderId="1" xfId="0" applyFont="1" applyBorder="1" applyAlignment="1">
      <alignment horizontal="center" vertical="center" wrapText="1"/>
    </xf>
    <xf numFmtId="0" fontId="32" fillId="0" borderId="1" xfId="0" applyFont="1" applyBorder="1" applyAlignment="1">
      <alignment horizontal="center" vertical="center"/>
    </xf>
    <xf numFmtId="0" fontId="36" fillId="0" borderId="1" xfId="0" applyFont="1" applyBorder="1" applyAlignment="1">
      <alignment horizontal="justify" vertical="center" wrapText="1"/>
    </xf>
    <xf numFmtId="0" fontId="32" fillId="0" borderId="1" xfId="0" applyFont="1" applyBorder="1"/>
    <xf numFmtId="0" fontId="37" fillId="0" borderId="0" xfId="0" applyFont="1" applyAlignment="1">
      <alignment vertical="center" wrapText="1"/>
    </xf>
    <xf numFmtId="0" fontId="36" fillId="0" borderId="1" xfId="0" applyFont="1" applyBorder="1" applyAlignment="1">
      <alignment horizontal="justify" vertical="center"/>
    </xf>
    <xf numFmtId="0" fontId="37" fillId="0" borderId="1" xfId="0" applyFont="1" applyBorder="1" applyAlignment="1">
      <alignment horizontal="justify" vertical="center"/>
    </xf>
    <xf numFmtId="0" fontId="38" fillId="6" borderId="1" xfId="0" applyFont="1" applyFill="1" applyBorder="1" applyAlignment="1">
      <alignment horizontal="center" vertical="center" wrapText="1"/>
    </xf>
    <xf numFmtId="0" fontId="25" fillId="4" borderId="9" xfId="0" applyFont="1" applyFill="1" applyBorder="1" applyAlignment="1">
      <alignment horizontal="justify" vertical="center" wrapText="1"/>
    </xf>
    <xf numFmtId="0" fontId="25" fillId="4" borderId="8" xfId="0" applyFont="1" applyFill="1" applyBorder="1" applyAlignment="1">
      <alignment horizontal="justify" vertical="center" wrapText="1"/>
    </xf>
    <xf numFmtId="0" fontId="25" fillId="4" borderId="10" xfId="0" applyFont="1" applyFill="1" applyBorder="1" applyAlignment="1">
      <alignment horizontal="center" vertical="center"/>
    </xf>
    <xf numFmtId="0" fontId="28" fillId="4" borderId="0" xfId="0" applyFont="1" applyFill="1" applyAlignment="1">
      <alignment horizontal="center" vertical="center" wrapText="1"/>
    </xf>
    <xf numFmtId="0" fontId="24" fillId="4" borderId="0" xfId="0" applyFont="1" applyFill="1" applyAlignment="1">
      <alignment horizontal="center" vertical="center" wrapText="1"/>
    </xf>
    <xf numFmtId="0" fontId="25" fillId="4" borderId="0" xfId="0" applyFont="1" applyFill="1" applyAlignment="1">
      <alignment horizontal="center" vertical="center" wrapText="1"/>
    </xf>
    <xf numFmtId="9" fontId="23" fillId="4" borderId="0" xfId="0" applyNumberFormat="1" applyFont="1" applyFill="1" applyAlignment="1">
      <alignment horizontal="center"/>
    </xf>
    <xf numFmtId="0" fontId="23" fillId="4" borderId="0" xfId="0" applyFont="1" applyFill="1" applyAlignment="1">
      <alignment horizontal="center"/>
    </xf>
    <xf numFmtId="0" fontId="30" fillId="4" borderId="0" xfId="0" applyFont="1" applyFill="1" applyAlignment="1">
      <alignment horizontal="center" vertical="justify" wrapText="1"/>
    </xf>
    <xf numFmtId="0" fontId="0" fillId="4" borderId="0" xfId="0" applyFill="1" applyAlignment="1">
      <alignment horizontal="justify" vertical="center"/>
    </xf>
    <xf numFmtId="0" fontId="25" fillId="4" borderId="2" xfId="0" applyFont="1" applyFill="1" applyBorder="1" applyAlignment="1">
      <alignment horizontal="center" vertical="center" wrapText="1"/>
    </xf>
    <xf numFmtId="0" fontId="25" fillId="4" borderId="18" xfId="0" applyFont="1" applyFill="1" applyBorder="1" applyAlignment="1">
      <alignment horizontal="center" vertical="center" wrapText="1"/>
    </xf>
    <xf numFmtId="0" fontId="31" fillId="4" borderId="2" xfId="0" applyFont="1" applyFill="1" applyBorder="1" applyAlignment="1">
      <alignment horizontal="center" vertical="center" wrapText="1"/>
    </xf>
    <xf numFmtId="0" fontId="31" fillId="4" borderId="3" xfId="0" applyFont="1" applyFill="1" applyBorder="1" applyAlignment="1">
      <alignment horizontal="center" vertical="center" wrapText="1"/>
    </xf>
    <xf numFmtId="164" fontId="25" fillId="4" borderId="0" xfId="0" applyNumberFormat="1" applyFont="1" applyFill="1" applyAlignment="1">
      <alignment horizontal="center" vertical="justify" wrapText="1"/>
    </xf>
    <xf numFmtId="0" fontId="25" fillId="4" borderId="0" xfId="0" applyFont="1" applyFill="1" applyAlignment="1">
      <alignment horizontal="center" vertical="justify" wrapText="1"/>
    </xf>
    <xf numFmtId="164" fontId="31" fillId="4" borderId="0" xfId="1" applyFont="1" applyFill="1" applyBorder="1" applyAlignment="1">
      <alignment horizontal="center"/>
    </xf>
    <xf numFmtId="9" fontId="25" fillId="4" borderId="0" xfId="0" applyNumberFormat="1" applyFont="1" applyFill="1" applyAlignment="1">
      <alignment horizontal="center" vertical="justify" wrapText="1"/>
    </xf>
    <xf numFmtId="0" fontId="25" fillId="4" borderId="0" xfId="0" applyFont="1" applyFill="1" applyAlignment="1">
      <alignment horizontal="left" vertical="justify"/>
    </xf>
    <xf numFmtId="0" fontId="30" fillId="4" borderId="22" xfId="0" applyFont="1" applyFill="1" applyBorder="1" applyAlignment="1">
      <alignment horizontal="center" vertical="center" wrapText="1"/>
    </xf>
    <xf numFmtId="0" fontId="30" fillId="4" borderId="22" xfId="0" applyFont="1" applyFill="1" applyBorder="1" applyAlignment="1">
      <alignment horizontal="center" vertical="center"/>
    </xf>
    <xf numFmtId="0" fontId="30" fillId="4" borderId="21" xfId="0" applyFont="1" applyFill="1" applyBorder="1" applyAlignment="1">
      <alignment horizontal="center" vertical="center"/>
    </xf>
    <xf numFmtId="0" fontId="25" fillId="4" borderId="0" xfId="0" applyFont="1" applyFill="1" applyAlignment="1">
      <alignment horizontal="left" vertical="center" wrapText="1"/>
    </xf>
    <xf numFmtId="0" fontId="28" fillId="5" borderId="1" xfId="3" applyFont="1" applyFill="1" applyBorder="1" applyAlignment="1">
      <alignment horizontal="center" vertical="center" wrapText="1"/>
    </xf>
    <xf numFmtId="0" fontId="15" fillId="0" borderId="1"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25"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9"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0" xfId="3" applyFont="1" applyAlignment="1">
      <alignment horizontal="center" vertical="center" wrapText="1"/>
    </xf>
    <xf numFmtId="0" fontId="23" fillId="0" borderId="12" xfId="0" applyFont="1" applyBorder="1" applyAlignment="1">
      <alignment horizontal="center" vertical="center"/>
    </xf>
    <xf numFmtId="0" fontId="15" fillId="0" borderId="0" xfId="3" applyFont="1" applyAlignment="1">
      <alignment horizontal="left" vertical="center" wrapText="1"/>
    </xf>
    <xf numFmtId="0" fontId="15" fillId="0" borderId="1" xfId="0" applyFont="1" applyBorder="1" applyAlignment="1">
      <alignment vertical="center" wrapText="1"/>
    </xf>
    <xf numFmtId="0" fontId="28" fillId="0" borderId="1" xfId="3" applyFont="1" applyBorder="1" applyAlignment="1">
      <alignment horizontal="center" vertical="center" wrapText="1"/>
    </xf>
    <xf numFmtId="0" fontId="38" fillId="0" borderId="1" xfId="0" applyFont="1" applyBorder="1" applyAlignment="1">
      <alignment horizontal="center" vertical="center" wrapText="1"/>
    </xf>
    <xf numFmtId="0" fontId="15" fillId="0" borderId="0" xfId="2" applyFont="1" applyAlignment="1">
      <alignment horizontal="center" vertical="center"/>
    </xf>
    <xf numFmtId="0" fontId="2" fillId="0" borderId="0" xfId="2" applyFont="1" applyAlignment="1">
      <alignment horizontal="justify" vertical="top" wrapText="1"/>
    </xf>
    <xf numFmtId="0" fontId="16" fillId="0" borderId="0" xfId="2" applyFont="1" applyAlignment="1">
      <alignment horizontal="left" vertical="top" wrapText="1"/>
    </xf>
    <xf numFmtId="0" fontId="17" fillId="0" borderId="0" xfId="2" applyFont="1" applyAlignment="1">
      <alignment horizontal="left" vertical="top" wrapText="1"/>
    </xf>
    <xf numFmtId="0" fontId="12" fillId="0" borderId="2" xfId="2" applyFont="1" applyBorder="1" applyAlignment="1">
      <alignment horizontal="center" vertical="center" wrapText="1"/>
    </xf>
    <xf numFmtId="0" fontId="12" fillId="0" borderId="3" xfId="2" applyFont="1" applyBorder="1" applyAlignment="1">
      <alignment horizontal="center" vertical="center" wrapText="1"/>
    </xf>
    <xf numFmtId="167" fontId="10" fillId="0" borderId="2" xfId="7" applyNumberFormat="1" applyFont="1" applyBorder="1" applyAlignment="1">
      <alignment horizontal="center" vertical="center" wrapText="1"/>
    </xf>
    <xf numFmtId="167" fontId="10" fillId="0" borderId="3" xfId="7" applyNumberFormat="1" applyFont="1" applyBorder="1" applyAlignment="1">
      <alignment horizontal="center" vertical="center" wrapText="1"/>
    </xf>
    <xf numFmtId="1" fontId="13" fillId="0" borderId="2" xfId="2" applyNumberFormat="1" applyFont="1" applyBorder="1" applyAlignment="1">
      <alignment horizontal="center" vertical="center"/>
    </xf>
    <xf numFmtId="1" fontId="13" fillId="0" borderId="3" xfId="2" applyNumberFormat="1"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8" fillId="0" borderId="1" xfId="0" applyFont="1" applyBorder="1" applyAlignment="1">
      <alignment horizont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cellXfs>
  <cellStyles count="11">
    <cellStyle name="Millares [0]" xfId="8" builtinId="6"/>
    <cellStyle name="Millares [0] 2" xfId="6"/>
    <cellStyle name="Millares 2" xfId="1"/>
    <cellStyle name="Moneda [0] 2" xfId="5"/>
    <cellStyle name="Moneda 2" xfId="7"/>
    <cellStyle name="Moneda 3" xfId="10"/>
    <cellStyle name="Normal" xfId="0" builtinId="0"/>
    <cellStyle name="Normal 2" xfId="2"/>
    <cellStyle name="Normal 3" xfId="3"/>
    <cellStyle name="Normal 4" xfId="4"/>
    <cellStyle name="Porcentaje" xfId="9"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34"/>
  <sheetViews>
    <sheetView topLeftCell="A25" zoomScale="85" zoomScaleNormal="85" workbookViewId="0">
      <selection activeCell="B39" sqref="B39"/>
    </sheetView>
  </sheetViews>
  <sheetFormatPr baseColWidth="10" defaultRowHeight="11.25" x14ac:dyDescent="0.2"/>
  <cols>
    <col min="1" max="1" width="88.85546875" style="2" customWidth="1"/>
    <col min="2" max="2" width="58.28515625" style="49" customWidth="1"/>
    <col min="3" max="4" width="11.42578125" style="1"/>
    <col min="5" max="5" width="15" style="1" bestFit="1" customWidth="1"/>
    <col min="6" max="16384" width="11.42578125" style="1"/>
  </cols>
  <sheetData>
    <row r="2" spans="1:2" ht="23.25" x14ac:dyDescent="0.35">
      <c r="A2" s="20" t="s">
        <v>56</v>
      </c>
      <c r="B2" s="47"/>
    </row>
    <row r="3" spans="1:2" ht="38.25" customHeight="1" x14ac:dyDescent="0.2">
      <c r="A3" s="4" t="s">
        <v>0</v>
      </c>
      <c r="B3" s="51"/>
    </row>
    <row r="4" spans="1:2" ht="39" customHeight="1" x14ac:dyDescent="0.2">
      <c r="A4" s="4" t="s">
        <v>28</v>
      </c>
      <c r="B4" s="52"/>
    </row>
    <row r="5" spans="1:2" ht="39" customHeight="1" x14ac:dyDescent="0.2">
      <c r="A5" s="4"/>
      <c r="B5" s="4" t="s">
        <v>57</v>
      </c>
    </row>
    <row r="6" spans="1:2" ht="15" customHeight="1" x14ac:dyDescent="0.2">
      <c r="A6" s="5" t="s">
        <v>27</v>
      </c>
      <c r="B6" s="51" t="s">
        <v>58</v>
      </c>
    </row>
    <row r="7" spans="1:2" ht="33.75" x14ac:dyDescent="0.2">
      <c r="A7" s="6" t="s">
        <v>1</v>
      </c>
      <c r="B7" s="51" t="s">
        <v>5</v>
      </c>
    </row>
    <row r="8" spans="1:2" x14ac:dyDescent="0.2">
      <c r="A8" s="7" t="s">
        <v>47</v>
      </c>
      <c r="B8" s="45" t="s">
        <v>59</v>
      </c>
    </row>
    <row r="9" spans="1:2" x14ac:dyDescent="0.2">
      <c r="A9" s="8" t="s">
        <v>26</v>
      </c>
      <c r="B9" s="46"/>
    </row>
    <row r="10" spans="1:2" ht="204.75" customHeight="1" x14ac:dyDescent="0.2">
      <c r="A10" s="9" t="s">
        <v>9</v>
      </c>
      <c r="B10" s="13" t="s">
        <v>5</v>
      </c>
    </row>
    <row r="11" spans="1:2" ht="14.25" customHeight="1" x14ac:dyDescent="0.2">
      <c r="A11" s="44" t="s">
        <v>48</v>
      </c>
      <c r="B11" s="13" t="s">
        <v>60</v>
      </c>
    </row>
    <row r="12" spans="1:2" ht="38.25" customHeight="1" x14ac:dyDescent="0.2">
      <c r="A12" s="9" t="s">
        <v>49</v>
      </c>
      <c r="B12" s="13" t="s">
        <v>5</v>
      </c>
    </row>
    <row r="13" spans="1:2" x14ac:dyDescent="0.2">
      <c r="A13" s="7" t="s">
        <v>25</v>
      </c>
      <c r="B13" s="45" t="s">
        <v>6</v>
      </c>
    </row>
    <row r="14" spans="1:2" ht="22.5" x14ac:dyDescent="0.2">
      <c r="A14" s="10" t="s">
        <v>2</v>
      </c>
      <c r="B14" s="45" t="s">
        <v>6</v>
      </c>
    </row>
    <row r="15" spans="1:2" ht="15" customHeight="1" x14ac:dyDescent="0.2">
      <c r="A15" s="7" t="s">
        <v>24</v>
      </c>
      <c r="B15" s="45" t="s">
        <v>6</v>
      </c>
    </row>
    <row r="16" spans="1:2" ht="45.75" customHeight="1" x14ac:dyDescent="0.2">
      <c r="A16" s="10" t="s">
        <v>4</v>
      </c>
      <c r="B16" s="45" t="s">
        <v>6</v>
      </c>
    </row>
    <row r="17" spans="1:2" ht="15" customHeight="1" x14ac:dyDescent="0.2">
      <c r="A17" s="8" t="s">
        <v>23</v>
      </c>
      <c r="B17" s="50" t="s">
        <v>61</v>
      </c>
    </row>
    <row r="18" spans="1:2" ht="324.75" customHeight="1" x14ac:dyDescent="0.2">
      <c r="A18" s="9" t="s">
        <v>7</v>
      </c>
      <c r="B18" s="13" t="s">
        <v>5</v>
      </c>
    </row>
    <row r="19" spans="1:2" ht="21.75" customHeight="1" x14ac:dyDescent="0.2">
      <c r="A19" s="7" t="s">
        <v>22</v>
      </c>
      <c r="B19" s="45" t="s">
        <v>50</v>
      </c>
    </row>
    <row r="20" spans="1:2" ht="73.5" customHeight="1" x14ac:dyDescent="0.2">
      <c r="A20" s="10" t="s">
        <v>29</v>
      </c>
      <c r="B20" s="46" t="s">
        <v>5</v>
      </c>
    </row>
    <row r="21" spans="1:2" ht="23.25" customHeight="1" x14ac:dyDescent="0.2">
      <c r="A21" s="8" t="s">
        <v>21</v>
      </c>
      <c r="B21" s="46" t="s">
        <v>51</v>
      </c>
    </row>
    <row r="22" spans="1:2" ht="93.75" customHeight="1" x14ac:dyDescent="0.2">
      <c r="A22" s="10" t="s">
        <v>30</v>
      </c>
      <c r="B22" s="46" t="s">
        <v>5</v>
      </c>
    </row>
    <row r="23" spans="1:2" ht="12" customHeight="1" x14ac:dyDescent="0.2">
      <c r="A23" s="17" t="s">
        <v>31</v>
      </c>
      <c r="B23" s="45" t="s">
        <v>52</v>
      </c>
    </row>
    <row r="24" spans="1:2" ht="93.75" customHeight="1" x14ac:dyDescent="0.2">
      <c r="A24" s="16" t="s">
        <v>32</v>
      </c>
      <c r="B24" s="46" t="s">
        <v>5</v>
      </c>
    </row>
    <row r="25" spans="1:2" x14ac:dyDescent="0.2">
      <c r="A25" s="17" t="s">
        <v>20</v>
      </c>
      <c r="B25" s="45" t="s">
        <v>62</v>
      </c>
    </row>
    <row r="26" spans="1:2" ht="29.25" customHeight="1" x14ac:dyDescent="0.2">
      <c r="A26" s="10" t="s">
        <v>3</v>
      </c>
      <c r="B26" s="46" t="s">
        <v>5</v>
      </c>
    </row>
    <row r="27" spans="1:2" ht="14.25" customHeight="1" x14ac:dyDescent="0.2">
      <c r="A27" s="8" t="s">
        <v>16</v>
      </c>
      <c r="B27" s="51" t="s">
        <v>63</v>
      </c>
    </row>
    <row r="28" spans="1:2" ht="96.75" customHeight="1" x14ac:dyDescent="0.2">
      <c r="A28" s="10" t="s">
        <v>17</v>
      </c>
      <c r="B28" s="50" t="s">
        <v>5</v>
      </c>
    </row>
    <row r="29" spans="1:2" x14ac:dyDescent="0.2">
      <c r="A29" s="11" t="s">
        <v>19</v>
      </c>
      <c r="B29" s="46" t="s">
        <v>64</v>
      </c>
    </row>
    <row r="30" spans="1:2" ht="68.25" customHeight="1" x14ac:dyDescent="0.2">
      <c r="A30" s="12" t="s">
        <v>10</v>
      </c>
      <c r="B30" s="46" t="s">
        <v>5</v>
      </c>
    </row>
    <row r="31" spans="1:2" ht="16.5" customHeight="1" x14ac:dyDescent="0.2">
      <c r="A31" s="8" t="s">
        <v>18</v>
      </c>
      <c r="B31" s="46" t="s">
        <v>65</v>
      </c>
    </row>
    <row r="32" spans="1:2" ht="189.75" customHeight="1" x14ac:dyDescent="0.2">
      <c r="A32" s="12" t="s">
        <v>11</v>
      </c>
      <c r="B32" s="53" t="s">
        <v>66</v>
      </c>
    </row>
    <row r="33" spans="1:2" ht="51" customHeight="1" x14ac:dyDescent="0.2">
      <c r="A33" s="14" t="s">
        <v>8</v>
      </c>
      <c r="B33" s="54" t="s">
        <v>54</v>
      </c>
    </row>
    <row r="34" spans="1:2" x14ac:dyDescent="0.2">
      <c r="A34" s="3"/>
      <c r="B34" s="48"/>
    </row>
  </sheetData>
  <pageMargins left="0.7" right="0.7" top="0.75" bottom="0.75" header="0.3" footer="0.3"/>
  <pageSetup paperSize="13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61"/>
  <sheetViews>
    <sheetView zoomScaleNormal="100" workbookViewId="0">
      <selection activeCell="D12" sqref="D12"/>
    </sheetView>
  </sheetViews>
  <sheetFormatPr baseColWidth="10" defaultRowHeight="15" x14ac:dyDescent="0.25"/>
  <cols>
    <col min="1" max="1" width="11.42578125" style="57"/>
    <col min="2" max="2" width="33.140625" style="57" customWidth="1"/>
    <col min="3" max="3" width="30.28515625" style="57" customWidth="1"/>
    <col min="4" max="4" width="11.42578125" style="57"/>
    <col min="5" max="5" width="32.140625" style="57" customWidth="1"/>
    <col min="6" max="6" width="31.42578125" style="57" customWidth="1"/>
    <col min="7" max="7" width="11.42578125" style="57"/>
    <col min="8" max="8" width="16.85546875" style="57" bestFit="1" customWidth="1"/>
    <col min="9" max="16384" width="11.42578125" style="57"/>
  </cols>
  <sheetData>
    <row r="2" spans="2:7" ht="15.75" thickBot="1" x14ac:dyDescent="0.3">
      <c r="B2" s="190" t="s">
        <v>77</v>
      </c>
      <c r="C2" s="190"/>
    </row>
    <row r="3" spans="2:7" ht="85.5" customHeight="1" thickBot="1" x14ac:dyDescent="0.3">
      <c r="B3" s="188" t="s">
        <v>76</v>
      </c>
      <c r="C3" s="189"/>
      <c r="G3" s="91"/>
    </row>
    <row r="4" spans="2:7" x14ac:dyDescent="0.25">
      <c r="B4" s="92"/>
      <c r="C4" s="81"/>
      <c r="G4" s="91"/>
    </row>
    <row r="5" spans="2:7" x14ac:dyDescent="0.25">
      <c r="B5" s="72"/>
      <c r="C5" s="81"/>
    </row>
    <row r="6" spans="2:7" ht="15.75" thickBot="1" x14ac:dyDescent="0.3">
      <c r="B6" s="72" t="s">
        <v>75</v>
      </c>
      <c r="C6" s="76"/>
      <c r="E6" s="72"/>
      <c r="F6" s="76"/>
    </row>
    <row r="7" spans="2:7" ht="15.75" thickBot="1" x14ac:dyDescent="0.3">
      <c r="B7" s="90" t="s">
        <v>74</v>
      </c>
      <c r="C7" s="89" t="s">
        <v>57</v>
      </c>
      <c r="E7" s="68"/>
      <c r="F7" s="67"/>
    </row>
    <row r="8" spans="2:7" x14ac:dyDescent="0.25">
      <c r="B8" s="88" t="s">
        <v>73</v>
      </c>
      <c r="C8" s="87" t="s">
        <v>72</v>
      </c>
      <c r="E8" s="58"/>
      <c r="F8" s="60"/>
    </row>
    <row r="9" spans="2:7" x14ac:dyDescent="0.25">
      <c r="B9" s="86" t="s">
        <v>71</v>
      </c>
      <c r="C9" s="85" t="s">
        <v>5</v>
      </c>
      <c r="E9" s="66"/>
      <c r="F9" s="65"/>
    </row>
    <row r="10" spans="2:7" ht="79.5" thickBot="1" x14ac:dyDescent="0.3">
      <c r="B10" s="84" t="s">
        <v>70</v>
      </c>
      <c r="C10" s="83" t="s">
        <v>69</v>
      </c>
      <c r="E10" s="78"/>
      <c r="F10" s="82"/>
    </row>
    <row r="11" spans="2:7" x14ac:dyDescent="0.25">
      <c r="B11" s="74"/>
      <c r="C11" s="76"/>
    </row>
    <row r="12" spans="2:7" x14ac:dyDescent="0.25">
      <c r="B12" s="74"/>
      <c r="C12" s="76"/>
    </row>
    <row r="13" spans="2:7" x14ac:dyDescent="0.25">
      <c r="B13" s="74"/>
      <c r="C13" s="76"/>
    </row>
    <row r="14" spans="2:7" x14ac:dyDescent="0.25">
      <c r="B14" s="74"/>
      <c r="C14" s="75"/>
    </row>
    <row r="15" spans="2:7" x14ac:dyDescent="0.25">
      <c r="B15" s="74"/>
      <c r="C15" s="73"/>
    </row>
    <row r="16" spans="2:7" x14ac:dyDescent="0.25">
      <c r="B16" s="66"/>
      <c r="C16" s="65"/>
    </row>
    <row r="17" spans="2:6" x14ac:dyDescent="0.25">
      <c r="B17" s="78"/>
      <c r="C17" s="82"/>
    </row>
    <row r="18" spans="2:6" x14ac:dyDescent="0.25">
      <c r="B18" s="64"/>
      <c r="C18" s="63"/>
    </row>
    <row r="19" spans="2:6" x14ac:dyDescent="0.25">
      <c r="B19" s="193"/>
      <c r="C19" s="193"/>
      <c r="D19" s="193"/>
      <c r="E19" s="193"/>
      <c r="F19" s="193"/>
    </row>
    <row r="20" spans="2:6" x14ac:dyDescent="0.25">
      <c r="B20" s="72"/>
      <c r="C20" s="81"/>
      <c r="E20" s="72"/>
    </row>
    <row r="21" spans="2:6" x14ac:dyDescent="0.25">
      <c r="B21" s="68"/>
      <c r="C21" s="67"/>
      <c r="E21" s="68"/>
      <c r="F21" s="67"/>
    </row>
    <row r="22" spans="2:6" x14ac:dyDescent="0.25">
      <c r="B22" s="58"/>
      <c r="C22" s="60"/>
      <c r="E22" s="58"/>
      <c r="F22" s="60"/>
    </row>
    <row r="23" spans="2:6" x14ac:dyDescent="0.25">
      <c r="B23" s="66"/>
      <c r="C23" s="65"/>
      <c r="E23" s="66"/>
      <c r="F23" s="65"/>
    </row>
    <row r="24" spans="2:6" x14ac:dyDescent="0.25">
      <c r="B24" s="78"/>
      <c r="C24" s="82"/>
      <c r="E24" s="78"/>
      <c r="F24" s="82"/>
    </row>
    <row r="25" spans="2:6" x14ac:dyDescent="0.25">
      <c r="B25" s="64"/>
      <c r="C25" s="63"/>
    </row>
    <row r="26" spans="2:6" x14ac:dyDescent="0.25">
      <c r="B26" s="191"/>
      <c r="C26" s="192"/>
      <c r="D26" s="192"/>
      <c r="E26" s="192"/>
      <c r="F26" s="192"/>
    </row>
    <row r="27" spans="2:6" x14ac:dyDescent="0.25">
      <c r="B27" s="72"/>
      <c r="C27" s="81"/>
    </row>
    <row r="28" spans="2:6" x14ac:dyDescent="0.25">
      <c r="B28" s="68"/>
      <c r="C28" s="67"/>
      <c r="E28" s="72"/>
    </row>
    <row r="29" spans="2:6" x14ac:dyDescent="0.25">
      <c r="B29" s="58"/>
      <c r="C29" s="60"/>
      <c r="E29" s="68"/>
      <c r="F29" s="67"/>
    </row>
    <row r="30" spans="2:6" x14ac:dyDescent="0.25">
      <c r="B30" s="66"/>
      <c r="C30" s="65"/>
      <c r="E30" s="58"/>
      <c r="F30" s="60"/>
    </row>
    <row r="31" spans="2:6" x14ac:dyDescent="0.25">
      <c r="B31" s="80"/>
      <c r="C31" s="73"/>
      <c r="E31" s="66"/>
      <c r="F31" s="65"/>
    </row>
    <row r="32" spans="2:6" x14ac:dyDescent="0.25">
      <c r="B32" s="79"/>
      <c r="C32" s="73"/>
      <c r="E32" s="78"/>
      <c r="F32" s="77"/>
    </row>
    <row r="33" spans="2:6" x14ac:dyDescent="0.25">
      <c r="B33" s="74"/>
      <c r="C33" s="76"/>
    </row>
    <row r="34" spans="2:6" x14ac:dyDescent="0.25">
      <c r="B34" s="74"/>
      <c r="C34" s="76"/>
    </row>
    <row r="35" spans="2:6" ht="29.25" customHeight="1" x14ac:dyDescent="0.25">
      <c r="B35" s="74"/>
      <c r="C35" s="76"/>
      <c r="D35" s="74"/>
      <c r="E35" s="74"/>
      <c r="F35" s="74"/>
    </row>
    <row r="36" spans="2:6" x14ac:dyDescent="0.25">
      <c r="B36" s="74"/>
      <c r="C36" s="75"/>
    </row>
    <row r="37" spans="2:6" x14ac:dyDescent="0.25">
      <c r="B37" s="74"/>
      <c r="C37" s="73"/>
      <c r="E37" s="72"/>
    </row>
    <row r="38" spans="2:6" x14ac:dyDescent="0.25">
      <c r="B38" s="68"/>
      <c r="C38" s="67"/>
      <c r="E38" s="68"/>
      <c r="F38" s="67"/>
    </row>
    <row r="39" spans="2:6" x14ac:dyDescent="0.25">
      <c r="B39" s="58"/>
      <c r="C39" s="60"/>
      <c r="E39" s="58"/>
      <c r="F39" s="60"/>
    </row>
    <row r="40" spans="2:6" x14ac:dyDescent="0.25">
      <c r="B40" s="66"/>
      <c r="C40" s="65"/>
      <c r="E40" s="66"/>
      <c r="F40" s="65"/>
    </row>
    <row r="41" spans="2:6" x14ac:dyDescent="0.25">
      <c r="B41" s="64"/>
      <c r="C41" s="71"/>
      <c r="E41" s="64"/>
      <c r="F41" s="70"/>
    </row>
    <row r="42" spans="2:6" x14ac:dyDescent="0.25">
      <c r="B42" s="62"/>
      <c r="C42" s="58"/>
      <c r="E42" s="62"/>
      <c r="F42" s="58"/>
    </row>
    <row r="43" spans="2:6" x14ac:dyDescent="0.25">
      <c r="B43" s="61"/>
      <c r="C43" s="58"/>
      <c r="E43" s="61"/>
      <c r="F43" s="58"/>
    </row>
    <row r="44" spans="2:6" x14ac:dyDescent="0.25">
      <c r="B44" s="69"/>
      <c r="C44" s="60"/>
      <c r="E44" s="59"/>
      <c r="F44" s="60"/>
    </row>
    <row r="45" spans="2:6" x14ac:dyDescent="0.25">
      <c r="B45" s="59"/>
      <c r="C45" s="58"/>
      <c r="E45" s="59"/>
      <c r="F45" s="58"/>
    </row>
    <row r="46" spans="2:6" x14ac:dyDescent="0.25">
      <c r="B46" s="59"/>
      <c r="C46" s="58"/>
      <c r="E46" s="59"/>
      <c r="F46" s="58"/>
    </row>
    <row r="47" spans="2:6" x14ac:dyDescent="0.25">
      <c r="B47" s="69"/>
      <c r="C47" s="60"/>
      <c r="E47" s="69"/>
      <c r="F47" s="60"/>
    </row>
    <row r="48" spans="2:6" x14ac:dyDescent="0.25">
      <c r="B48" s="59"/>
      <c r="C48" s="58"/>
      <c r="E48" s="59"/>
      <c r="F48" s="58"/>
    </row>
    <row r="51" spans="2:6" x14ac:dyDescent="0.25">
      <c r="B51" s="68"/>
      <c r="C51" s="67"/>
      <c r="E51" s="68"/>
      <c r="F51" s="67"/>
    </row>
    <row r="52" spans="2:6" x14ac:dyDescent="0.25">
      <c r="B52" s="58"/>
      <c r="C52" s="60"/>
      <c r="E52" s="58"/>
      <c r="F52" s="60"/>
    </row>
    <row r="53" spans="2:6" x14ac:dyDescent="0.25">
      <c r="B53" s="66"/>
      <c r="C53" s="65"/>
      <c r="E53" s="66"/>
      <c r="F53" s="65"/>
    </row>
    <row r="54" spans="2:6" x14ac:dyDescent="0.25">
      <c r="B54" s="64"/>
      <c r="C54" s="63"/>
      <c r="E54" s="64"/>
      <c r="F54" s="63"/>
    </row>
    <row r="55" spans="2:6" x14ac:dyDescent="0.25">
      <c r="B55" s="62"/>
      <c r="C55" s="58"/>
      <c r="E55" s="62"/>
      <c r="F55" s="58"/>
    </row>
    <row r="56" spans="2:6" x14ac:dyDescent="0.25">
      <c r="B56" s="61"/>
      <c r="C56" s="58"/>
      <c r="E56" s="61"/>
      <c r="F56" s="58"/>
    </row>
    <row r="57" spans="2:6" x14ac:dyDescent="0.25">
      <c r="B57" s="59"/>
      <c r="C57" s="58"/>
      <c r="E57" s="59"/>
      <c r="F57" s="58"/>
    </row>
    <row r="58" spans="2:6" x14ac:dyDescent="0.25">
      <c r="B58" s="59"/>
      <c r="C58" s="58"/>
      <c r="E58" s="59"/>
      <c r="F58" s="58"/>
    </row>
    <row r="59" spans="2:6" x14ac:dyDescent="0.25">
      <c r="B59" s="59"/>
      <c r="C59" s="58"/>
      <c r="E59" s="59"/>
      <c r="F59" s="58"/>
    </row>
    <row r="60" spans="2:6" x14ac:dyDescent="0.25">
      <c r="B60" s="59"/>
      <c r="C60" s="60"/>
      <c r="E60" s="59"/>
      <c r="F60" s="60"/>
    </row>
    <row r="61" spans="2:6" x14ac:dyDescent="0.25">
      <c r="B61" s="59"/>
      <c r="C61" s="58"/>
      <c r="E61" s="59"/>
      <c r="F61" s="58"/>
    </row>
  </sheetData>
  <mergeCells count="4">
    <mergeCell ref="B3:C3"/>
    <mergeCell ref="B2:C2"/>
    <mergeCell ref="B26:F26"/>
    <mergeCell ref="B19:F19"/>
  </mergeCells>
  <printOptions horizontalCentered="1"/>
  <pageMargins left="0.70866141732283472" right="0.70866141732283472" top="0.74803149606299213" bottom="0.74803149606299213" header="0.31496062992125984" footer="0.31496062992125984"/>
  <pageSetup scale="4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98"/>
  <sheetViews>
    <sheetView topLeftCell="A7" zoomScale="90" zoomScaleNormal="90" workbookViewId="0">
      <selection activeCell="C7" sqref="C7:D7"/>
    </sheetView>
  </sheetViews>
  <sheetFormatPr baseColWidth="10" defaultRowHeight="15" x14ac:dyDescent="0.25"/>
  <cols>
    <col min="1" max="1" width="11.42578125" style="57"/>
    <col min="2" max="2" width="27.5703125" style="57" customWidth="1"/>
    <col min="3" max="3" width="29.5703125" style="57" customWidth="1"/>
    <col min="4" max="4" width="27" style="57" customWidth="1"/>
    <col min="5" max="5" width="14.7109375" style="57" customWidth="1"/>
    <col min="6" max="6" width="14.85546875" style="57" bestFit="1" customWidth="1"/>
    <col min="7" max="7" width="16" style="57" bestFit="1" customWidth="1"/>
    <col min="8" max="8" width="25.5703125" style="57" bestFit="1" customWidth="1"/>
    <col min="9" max="9" width="16" style="57" customWidth="1"/>
    <col min="10" max="10" width="18.85546875" style="57" customWidth="1"/>
    <col min="11" max="11" width="23.7109375" style="57" customWidth="1"/>
    <col min="12" max="12" width="23.5703125" style="57" customWidth="1"/>
    <col min="13" max="13" width="11.42578125" style="57"/>
    <col min="14" max="14" width="25.5703125" style="57" bestFit="1" customWidth="1"/>
    <col min="15" max="15" width="19.7109375" style="57" customWidth="1"/>
    <col min="16" max="16" width="18.28515625" style="57" customWidth="1"/>
    <col min="17" max="17" width="24.42578125" style="57" customWidth="1"/>
    <col min="18" max="16384" width="11.42578125" style="57"/>
  </cols>
  <sheetData>
    <row r="1" spans="2:6" x14ac:dyDescent="0.25">
      <c r="D1" s="138"/>
    </row>
    <row r="2" spans="2:6" x14ac:dyDescent="0.25">
      <c r="B2" s="136" t="str">
        <f>+DOCUMENTOS!B2</f>
        <v>INVITACIÓN ABIERTA No 012 DE 2022</v>
      </c>
    </row>
    <row r="3" spans="2:6" ht="64.5" customHeight="1" x14ac:dyDescent="0.25">
      <c r="B3" s="197" t="str">
        <f>+DOCUMENTOS!B3</f>
        <v xml:space="preserve">ADQUISICION E INSTALACION (ELECTRICA E HIDRAULICA) DE DOS EQUIPOS MOTOBOMBAS SUMERGIBLES Y MANTENIMIENTO CORRECTIVO DE LAS MOTOBOMBAS DE 20 HP Y 18 HP A 440V MARCA TSURUMI. </v>
      </c>
      <c r="C3" s="197"/>
      <c r="D3" s="197"/>
      <c r="E3" s="197"/>
      <c r="F3" s="197"/>
    </row>
    <row r="4" spans="2:6" x14ac:dyDescent="0.25">
      <c r="B4" s="137"/>
      <c r="C4" s="137"/>
      <c r="D4" s="137"/>
      <c r="E4" s="137"/>
      <c r="F4" s="137"/>
    </row>
    <row r="5" spans="2:6" x14ac:dyDescent="0.25">
      <c r="B5" s="136" t="s">
        <v>112</v>
      </c>
    </row>
    <row r="7" spans="2:6" ht="62.25" customHeight="1" x14ac:dyDescent="0.25">
      <c r="B7" s="135" t="s">
        <v>111</v>
      </c>
      <c r="C7" s="200" t="s">
        <v>110</v>
      </c>
      <c r="D7" s="201"/>
      <c r="F7" s="134"/>
    </row>
    <row r="8" spans="2:6" ht="18.75" customHeight="1" x14ac:dyDescent="0.25">
      <c r="B8" s="133" t="s">
        <v>94</v>
      </c>
      <c r="C8" s="127" t="s">
        <v>109</v>
      </c>
      <c r="D8" s="132" t="s">
        <v>108</v>
      </c>
      <c r="F8" s="124"/>
    </row>
    <row r="9" spans="2:6" ht="44.25" customHeight="1" x14ac:dyDescent="0.25">
      <c r="B9" s="129" t="s">
        <v>92</v>
      </c>
      <c r="C9" s="127" t="s">
        <v>107</v>
      </c>
      <c r="D9" s="131" t="s">
        <v>106</v>
      </c>
      <c r="F9" s="124"/>
    </row>
    <row r="10" spans="2:6" ht="18.75" customHeight="1" x14ac:dyDescent="0.25">
      <c r="B10" s="129" t="s">
        <v>89</v>
      </c>
      <c r="C10" s="127" t="s">
        <v>105</v>
      </c>
      <c r="D10" s="127" t="s">
        <v>104</v>
      </c>
      <c r="F10" s="124"/>
    </row>
    <row r="11" spans="2:6" ht="18.75" customHeight="1" x14ac:dyDescent="0.25">
      <c r="B11" s="129" t="s">
        <v>103</v>
      </c>
      <c r="C11" s="128" t="s">
        <v>102</v>
      </c>
      <c r="D11" s="127" t="s">
        <v>101</v>
      </c>
      <c r="F11" s="124"/>
    </row>
    <row r="12" spans="2:6" ht="35.25" customHeight="1" x14ac:dyDescent="0.25">
      <c r="B12" s="129" t="s">
        <v>83</v>
      </c>
      <c r="C12" s="130" t="s">
        <v>100</v>
      </c>
      <c r="D12" s="127" t="s">
        <v>99</v>
      </c>
      <c r="F12" s="124"/>
    </row>
    <row r="13" spans="2:6" ht="18.75" customHeight="1" x14ac:dyDescent="0.25">
      <c r="B13" s="129" t="s">
        <v>81</v>
      </c>
      <c r="C13" s="128" t="s">
        <v>98</v>
      </c>
      <c r="D13" s="127" t="s">
        <v>97</v>
      </c>
      <c r="F13" s="124"/>
    </row>
    <row r="14" spans="2:6" ht="18.75" customHeight="1" x14ac:dyDescent="0.25">
      <c r="B14" s="126"/>
      <c r="C14" s="125"/>
      <c r="D14" s="125"/>
      <c r="F14" s="124"/>
    </row>
    <row r="15" spans="2:6" ht="18.75" customHeight="1" x14ac:dyDescent="0.25">
      <c r="B15" s="126"/>
      <c r="C15" s="125"/>
      <c r="D15" s="125"/>
      <c r="F15" s="124"/>
    </row>
    <row r="16" spans="2:6" x14ac:dyDescent="0.25">
      <c r="D16" s="123"/>
    </row>
    <row r="17" spans="1:14" ht="25.5" customHeight="1" x14ac:dyDescent="0.25">
      <c r="B17" s="198" t="str">
        <f>+DOCUMENTOS!C7</f>
        <v>ASOINGENIERIA SAS</v>
      </c>
      <c r="C17" s="199"/>
      <c r="D17" s="199"/>
      <c r="E17" s="199"/>
      <c r="F17" s="122" t="s">
        <v>53</v>
      </c>
    </row>
    <row r="18" spans="1:14" ht="12" customHeight="1" x14ac:dyDescent="0.25">
      <c r="B18" s="121" t="s">
        <v>96</v>
      </c>
      <c r="C18" s="93"/>
      <c r="D18" s="93"/>
      <c r="E18" s="93"/>
      <c r="F18" s="120"/>
    </row>
    <row r="19" spans="1:14" ht="12" customHeight="1" thickBot="1" x14ac:dyDescent="0.3">
      <c r="B19" s="114"/>
      <c r="C19" s="119" t="s">
        <v>95</v>
      </c>
      <c r="D19" s="118">
        <v>3877404821</v>
      </c>
      <c r="E19" s="99">
        <f>D19/D20</f>
        <v>2.0419378744897374</v>
      </c>
      <c r="F19" s="116" t="s">
        <v>79</v>
      </c>
    </row>
    <row r="20" spans="1:14" ht="11.25" customHeight="1" x14ac:dyDescent="0.25">
      <c r="B20" s="114" t="s">
        <v>94</v>
      </c>
      <c r="C20" s="97" t="s">
        <v>93</v>
      </c>
      <c r="D20" s="96">
        <v>1898884814</v>
      </c>
      <c r="E20" s="95"/>
      <c r="F20" s="116"/>
    </row>
    <row r="21" spans="1:14" ht="11.25" customHeight="1" x14ac:dyDescent="0.25">
      <c r="B21" s="114"/>
      <c r="C21" s="97"/>
      <c r="D21" s="96"/>
      <c r="E21" s="95"/>
      <c r="F21" s="116"/>
    </row>
    <row r="22" spans="1:14" x14ac:dyDescent="0.25">
      <c r="B22" s="114" t="s">
        <v>92</v>
      </c>
      <c r="C22" s="97" t="s">
        <v>91</v>
      </c>
      <c r="D22" s="96" t="s">
        <v>90</v>
      </c>
      <c r="E22" s="96">
        <f>D19-D20</f>
        <v>1978520007</v>
      </c>
      <c r="F22" s="116" t="s">
        <v>79</v>
      </c>
    </row>
    <row r="23" spans="1:14" x14ac:dyDescent="0.25">
      <c r="B23" s="114"/>
      <c r="C23" s="97"/>
      <c r="D23" s="96"/>
      <c r="E23" s="95"/>
      <c r="F23" s="116"/>
    </row>
    <row r="24" spans="1:14" ht="15.75" thickBot="1" x14ac:dyDescent="0.3">
      <c r="B24" s="114" t="s">
        <v>89</v>
      </c>
      <c r="C24" s="119" t="s">
        <v>88</v>
      </c>
      <c r="D24" s="118">
        <v>1898884814</v>
      </c>
      <c r="E24" s="102">
        <f>D24/D25</f>
        <v>0.42381119451807464</v>
      </c>
      <c r="F24" s="116" t="s">
        <v>87</v>
      </c>
    </row>
    <row r="25" spans="1:14" x14ac:dyDescent="0.25">
      <c r="B25" s="114"/>
      <c r="C25" s="97" t="s">
        <v>78</v>
      </c>
      <c r="D25" s="96">
        <v>4480497067</v>
      </c>
      <c r="E25" s="95"/>
      <c r="F25" s="117"/>
    </row>
    <row r="26" spans="1:14" x14ac:dyDescent="0.25">
      <c r="A26" s="57" t="s">
        <v>86</v>
      </c>
      <c r="B26" s="114"/>
      <c r="C26" s="97"/>
      <c r="D26" s="96"/>
      <c r="E26" s="98"/>
      <c r="F26" s="116"/>
    </row>
    <row r="27" spans="1:14" x14ac:dyDescent="0.25">
      <c r="B27" s="114" t="s">
        <v>85</v>
      </c>
      <c r="C27" s="111" t="s">
        <v>80</v>
      </c>
      <c r="D27" s="110">
        <v>1191582122</v>
      </c>
      <c r="E27" s="95">
        <f>D27/D28</f>
        <v>25.831744286521438</v>
      </c>
      <c r="F27" s="116" t="s">
        <v>79</v>
      </c>
    </row>
    <row r="28" spans="1:14" x14ac:dyDescent="0.25">
      <c r="B28" s="114"/>
      <c r="C28" s="97" t="s">
        <v>84</v>
      </c>
      <c r="D28" s="96">
        <v>46128597</v>
      </c>
      <c r="E28" s="95"/>
      <c r="F28" s="116"/>
    </row>
    <row r="29" spans="1:14" x14ac:dyDescent="0.25">
      <c r="B29" s="114"/>
      <c r="C29" s="97"/>
      <c r="D29" s="96"/>
      <c r="E29" s="102"/>
      <c r="F29" s="116"/>
    </row>
    <row r="30" spans="1:14" x14ac:dyDescent="0.25">
      <c r="B30" s="114"/>
      <c r="C30" s="97"/>
      <c r="D30" s="96"/>
      <c r="E30" s="103"/>
      <c r="F30" s="116"/>
    </row>
    <row r="31" spans="1:14" x14ac:dyDescent="0.25">
      <c r="B31" s="114" t="s">
        <v>83</v>
      </c>
      <c r="C31" s="111" t="s">
        <v>80</v>
      </c>
      <c r="D31" s="110">
        <v>1191582122</v>
      </c>
      <c r="E31" s="102">
        <f>D31/D32</f>
        <v>0.4615651016589748</v>
      </c>
      <c r="F31" s="116" t="s">
        <v>79</v>
      </c>
    </row>
    <row r="32" spans="1:14" x14ac:dyDescent="0.25">
      <c r="B32" s="114"/>
      <c r="C32" s="97" t="s">
        <v>82</v>
      </c>
      <c r="D32" s="96">
        <v>2581612253</v>
      </c>
      <c r="E32" s="102"/>
      <c r="F32" s="116"/>
      <c r="K32" s="107"/>
      <c r="N32" s="107"/>
    </row>
    <row r="33" spans="2:18" x14ac:dyDescent="0.25">
      <c r="B33" s="114"/>
      <c r="C33" s="97"/>
      <c r="D33" s="96"/>
      <c r="E33" s="95"/>
      <c r="F33" s="116"/>
    </row>
    <row r="34" spans="2:18" x14ac:dyDescent="0.25">
      <c r="B34" s="114"/>
      <c r="C34" s="97"/>
      <c r="D34" s="96"/>
      <c r="E34" s="95"/>
      <c r="F34" s="116"/>
    </row>
    <row r="35" spans="2:18" x14ac:dyDescent="0.25">
      <c r="B35" s="114" t="s">
        <v>81</v>
      </c>
      <c r="C35" s="111" t="s">
        <v>80</v>
      </c>
      <c r="D35" s="110">
        <v>1191582122</v>
      </c>
      <c r="E35" s="102">
        <f>D35/D36</f>
        <v>0.26594864457702816</v>
      </c>
      <c r="F35" s="116" t="s">
        <v>79</v>
      </c>
    </row>
    <row r="36" spans="2:18" x14ac:dyDescent="0.25">
      <c r="B36" s="114"/>
      <c r="C36" s="97" t="s">
        <v>78</v>
      </c>
      <c r="D36" s="96">
        <v>4480497067</v>
      </c>
      <c r="E36" s="102"/>
      <c r="F36" s="116"/>
      <c r="N36" s="107"/>
      <c r="O36" s="115"/>
    </row>
    <row r="37" spans="2:18" x14ac:dyDescent="0.25">
      <c r="B37" s="114"/>
      <c r="C37" s="93"/>
      <c r="D37" s="93"/>
      <c r="E37" s="93"/>
      <c r="F37" s="113"/>
    </row>
    <row r="38" spans="2:18" x14ac:dyDescent="0.25">
      <c r="B38" s="112"/>
      <c r="C38" s="111"/>
      <c r="D38" s="110"/>
      <c r="E38" s="109"/>
      <c r="F38" s="108"/>
      <c r="N38" s="107"/>
    </row>
    <row r="39" spans="2:18" ht="15" customHeight="1" x14ac:dyDescent="0.25">
      <c r="B39" s="193"/>
      <c r="C39" s="193"/>
      <c r="D39" s="193"/>
      <c r="E39" s="193"/>
      <c r="F39" s="193"/>
      <c r="G39" s="193"/>
      <c r="H39" s="193"/>
      <c r="I39" s="193"/>
      <c r="J39" s="193"/>
      <c r="K39" s="193"/>
      <c r="L39" s="193"/>
    </row>
    <row r="40" spans="2:18" x14ac:dyDescent="0.25">
      <c r="B40" s="205"/>
      <c r="C40" s="203"/>
      <c r="D40" s="203"/>
      <c r="E40" s="203"/>
      <c r="F40" s="100"/>
      <c r="H40" s="194"/>
      <c r="I40" s="195"/>
      <c r="J40" s="195"/>
      <c r="K40" s="195"/>
      <c r="L40" s="195"/>
    </row>
    <row r="41" spans="2:18" x14ac:dyDescent="0.25">
      <c r="B41" s="193"/>
      <c r="C41" s="193"/>
      <c r="D41" s="193"/>
      <c r="E41" s="193"/>
      <c r="F41" s="106"/>
      <c r="H41" s="193"/>
      <c r="I41" s="193"/>
      <c r="J41" s="193"/>
      <c r="K41" s="193"/>
      <c r="L41" s="106"/>
      <c r="N41" s="193"/>
      <c r="O41" s="193"/>
      <c r="P41" s="193"/>
      <c r="Q41" s="193"/>
      <c r="R41" s="106"/>
    </row>
    <row r="42" spans="2:18" x14ac:dyDescent="0.25">
      <c r="B42" s="101"/>
      <c r="C42" s="93"/>
      <c r="D42" s="93"/>
      <c r="E42" s="93"/>
      <c r="F42" s="100"/>
      <c r="H42" s="101"/>
      <c r="I42" s="93"/>
      <c r="J42" s="93"/>
      <c r="K42" s="93"/>
      <c r="L42" s="100"/>
      <c r="N42" s="101"/>
      <c r="O42" s="93"/>
      <c r="P42" s="93"/>
      <c r="Q42" s="93"/>
      <c r="R42" s="100"/>
    </row>
    <row r="43" spans="2:18" x14ac:dyDescent="0.25">
      <c r="B43" s="93"/>
      <c r="C43" s="97"/>
      <c r="D43" s="96"/>
      <c r="E43" s="99"/>
      <c r="F43" s="94"/>
      <c r="H43" s="93"/>
      <c r="I43" s="97"/>
      <c r="J43" s="96"/>
      <c r="K43" s="99"/>
      <c r="L43" s="94"/>
      <c r="N43" s="93"/>
      <c r="O43" s="97"/>
      <c r="P43" s="96"/>
      <c r="Q43" s="99"/>
      <c r="R43" s="94"/>
    </row>
    <row r="44" spans="2:18" x14ac:dyDescent="0.25">
      <c r="B44" s="93"/>
      <c r="C44" s="97"/>
      <c r="D44" s="96"/>
      <c r="E44" s="95"/>
      <c r="F44" s="94"/>
      <c r="H44" s="93"/>
      <c r="I44" s="97"/>
      <c r="J44" s="96"/>
      <c r="K44" s="95"/>
      <c r="L44" s="94"/>
      <c r="N44" s="93"/>
      <c r="O44" s="97"/>
      <c r="P44" s="96"/>
      <c r="Q44" s="95"/>
      <c r="R44" s="94"/>
    </row>
    <row r="45" spans="2:18" x14ac:dyDescent="0.25">
      <c r="B45" s="93"/>
      <c r="C45" s="93"/>
      <c r="D45" s="96"/>
      <c r="E45" s="95"/>
      <c r="F45" s="94"/>
      <c r="H45" s="93"/>
      <c r="I45" s="93"/>
      <c r="J45" s="96"/>
      <c r="K45" s="95"/>
      <c r="L45" s="94"/>
      <c r="N45" s="93"/>
      <c r="O45" s="93"/>
      <c r="P45" s="96"/>
      <c r="Q45" s="95"/>
      <c r="R45" s="94"/>
    </row>
    <row r="46" spans="2:18" x14ac:dyDescent="0.25">
      <c r="B46" s="93"/>
      <c r="C46" s="97"/>
      <c r="D46" s="96"/>
      <c r="E46" s="105"/>
      <c r="F46" s="94"/>
      <c r="H46" s="93"/>
      <c r="I46" s="97"/>
      <c r="J46" s="96"/>
      <c r="K46" s="105"/>
      <c r="L46" s="94"/>
      <c r="N46" s="93"/>
      <c r="O46" s="97"/>
      <c r="P46" s="96"/>
      <c r="Q46" s="102"/>
      <c r="R46" s="94"/>
    </row>
    <row r="47" spans="2:18" x14ac:dyDescent="0.25">
      <c r="B47" s="93"/>
      <c r="C47" s="97"/>
      <c r="D47" s="96"/>
      <c r="E47" s="102"/>
      <c r="F47" s="94"/>
      <c r="H47" s="93"/>
      <c r="I47" s="97"/>
      <c r="J47" s="96"/>
      <c r="K47" s="102"/>
      <c r="L47" s="94"/>
      <c r="N47" s="93"/>
      <c r="O47" s="97"/>
      <c r="P47" s="96"/>
      <c r="Q47" s="95"/>
      <c r="R47" s="94"/>
    </row>
    <row r="48" spans="2:18" x14ac:dyDescent="0.25">
      <c r="B48" s="93"/>
      <c r="C48" s="97"/>
      <c r="D48" s="96"/>
      <c r="E48" s="102"/>
      <c r="F48" s="94"/>
      <c r="H48" s="93"/>
      <c r="I48" s="97"/>
      <c r="J48" s="96"/>
      <c r="K48" s="102"/>
      <c r="L48" s="94"/>
      <c r="N48" s="93"/>
      <c r="O48" s="97"/>
      <c r="P48" s="96"/>
      <c r="Q48" s="95"/>
      <c r="R48" s="94"/>
    </row>
    <row r="49" spans="2:18" x14ac:dyDescent="0.25">
      <c r="B49" s="93"/>
      <c r="C49" s="97"/>
      <c r="D49" s="96"/>
      <c r="E49" s="102"/>
      <c r="F49" s="94"/>
      <c r="H49" s="93"/>
      <c r="I49" s="97"/>
      <c r="J49" s="96"/>
      <c r="K49" s="102"/>
      <c r="L49" s="94"/>
      <c r="N49" s="93"/>
      <c r="O49" s="97"/>
      <c r="P49" s="96"/>
      <c r="Q49" s="102"/>
      <c r="R49" s="94"/>
    </row>
    <row r="50" spans="2:18" x14ac:dyDescent="0.25">
      <c r="B50" s="93"/>
      <c r="C50" s="97"/>
      <c r="D50" s="96"/>
      <c r="E50" s="102"/>
      <c r="F50" s="94"/>
      <c r="H50" s="93"/>
      <c r="I50" s="97"/>
      <c r="J50" s="96"/>
      <c r="K50" s="102"/>
      <c r="L50" s="94"/>
      <c r="N50" s="93"/>
      <c r="O50" s="97"/>
      <c r="P50" s="96"/>
      <c r="Q50" s="95"/>
      <c r="R50" s="94"/>
    </row>
    <row r="51" spans="2:18" x14ac:dyDescent="0.25">
      <c r="B51" s="93"/>
      <c r="C51" s="97"/>
      <c r="D51" s="96"/>
      <c r="E51" s="102"/>
      <c r="F51" s="94"/>
      <c r="H51" s="93"/>
      <c r="I51" s="97"/>
      <c r="J51" s="96"/>
      <c r="K51" s="102"/>
      <c r="L51" s="94"/>
      <c r="N51" s="93"/>
      <c r="O51" s="97"/>
      <c r="P51" s="96"/>
      <c r="Q51" s="95"/>
      <c r="R51" s="94"/>
    </row>
    <row r="52" spans="2:18" x14ac:dyDescent="0.25">
      <c r="B52" s="93"/>
      <c r="C52" s="97"/>
      <c r="D52" s="96"/>
      <c r="E52" s="105"/>
      <c r="F52" s="94"/>
      <c r="H52" s="93"/>
      <c r="I52" s="97"/>
      <c r="J52" s="96"/>
      <c r="K52" s="105"/>
      <c r="L52" s="94"/>
      <c r="N52" s="93"/>
      <c r="O52" s="97"/>
      <c r="P52" s="96"/>
      <c r="Q52" s="102"/>
      <c r="R52" s="94"/>
    </row>
    <row r="53" spans="2:18" x14ac:dyDescent="0.25">
      <c r="B53" s="93"/>
      <c r="C53" s="97"/>
      <c r="D53" s="96"/>
      <c r="E53" s="95"/>
      <c r="F53" s="94"/>
      <c r="H53" s="93"/>
      <c r="I53" s="97"/>
      <c r="J53" s="96"/>
      <c r="K53" s="95"/>
      <c r="L53" s="94"/>
      <c r="N53" s="93"/>
      <c r="O53" s="97"/>
      <c r="P53" s="96"/>
      <c r="Q53" s="95"/>
      <c r="R53" s="94"/>
    </row>
    <row r="54" spans="2:18" x14ac:dyDescent="0.25">
      <c r="B54" s="93"/>
      <c r="C54" s="93"/>
      <c r="D54" s="93"/>
      <c r="E54" s="93"/>
      <c r="F54" s="93"/>
      <c r="H54" s="93"/>
      <c r="I54" s="93"/>
      <c r="J54" s="93"/>
      <c r="K54" s="93"/>
      <c r="L54" s="93"/>
      <c r="N54" s="93"/>
      <c r="O54" s="93"/>
      <c r="P54" s="93"/>
      <c r="Q54" s="93"/>
      <c r="R54" s="93"/>
    </row>
    <row r="55" spans="2:18" ht="15.75" x14ac:dyDescent="0.25">
      <c r="B55" s="204"/>
      <c r="C55" s="204"/>
      <c r="D55" s="204"/>
      <c r="E55" s="204"/>
      <c r="F55" s="204"/>
      <c r="G55" s="204"/>
      <c r="H55" s="204"/>
      <c r="I55" s="204"/>
      <c r="J55" s="204"/>
      <c r="K55" s="204"/>
      <c r="L55" s="204"/>
    </row>
    <row r="56" spans="2:18" x14ac:dyDescent="0.25">
      <c r="B56" s="93"/>
      <c r="C56" s="97"/>
      <c r="D56" s="96"/>
      <c r="E56" s="95"/>
      <c r="F56" s="94"/>
    </row>
    <row r="57" spans="2:18" x14ac:dyDescent="0.25">
      <c r="B57" s="193"/>
      <c r="C57" s="193"/>
      <c r="D57" s="193"/>
      <c r="E57" s="193"/>
      <c r="F57" s="100"/>
      <c r="H57" s="203"/>
      <c r="I57" s="203"/>
      <c r="J57" s="203"/>
      <c r="K57" s="203"/>
      <c r="L57" s="100"/>
      <c r="N57" s="202"/>
      <c r="O57" s="203"/>
      <c r="P57" s="203"/>
      <c r="Q57" s="203"/>
      <c r="R57" s="100"/>
    </row>
    <row r="58" spans="2:18" x14ac:dyDescent="0.25">
      <c r="B58" s="101"/>
      <c r="C58" s="93"/>
      <c r="D58" s="93"/>
      <c r="E58" s="93"/>
      <c r="F58" s="100"/>
      <c r="H58" s="101"/>
      <c r="I58" s="93"/>
      <c r="J58" s="93"/>
      <c r="K58" s="93"/>
      <c r="L58" s="100"/>
      <c r="N58" s="101"/>
      <c r="O58" s="93"/>
      <c r="P58" s="93"/>
      <c r="Q58" s="93"/>
      <c r="R58" s="100"/>
    </row>
    <row r="59" spans="2:18" x14ac:dyDescent="0.25">
      <c r="B59" s="93"/>
      <c r="C59" s="97"/>
      <c r="D59" s="96"/>
      <c r="E59" s="99"/>
      <c r="F59" s="94"/>
      <c r="H59" s="93"/>
      <c r="I59" s="104"/>
      <c r="J59" s="96"/>
      <c r="K59" s="99"/>
      <c r="L59" s="94"/>
      <c r="N59" s="93"/>
      <c r="O59" s="97"/>
      <c r="P59" s="96"/>
      <c r="Q59" s="99"/>
      <c r="R59" s="94"/>
    </row>
    <row r="60" spans="2:18" x14ac:dyDescent="0.25">
      <c r="B60" s="93"/>
      <c r="C60" s="97"/>
      <c r="D60" s="96"/>
      <c r="E60" s="95"/>
      <c r="F60" s="94"/>
      <c r="H60" s="93"/>
      <c r="I60" s="104"/>
      <c r="J60" s="96"/>
      <c r="K60" s="95"/>
      <c r="L60" s="94"/>
      <c r="N60" s="93"/>
      <c r="O60" s="97"/>
      <c r="P60" s="96"/>
      <c r="Q60" s="95"/>
      <c r="R60" s="94"/>
    </row>
    <row r="61" spans="2:18" x14ac:dyDescent="0.25">
      <c r="B61" s="93"/>
      <c r="C61" s="93"/>
      <c r="D61" s="96"/>
      <c r="E61" s="95"/>
      <c r="F61" s="94"/>
      <c r="H61" s="93"/>
      <c r="I61" s="93"/>
      <c r="J61" s="96"/>
      <c r="K61" s="95"/>
      <c r="L61" s="94"/>
      <c r="N61" s="93"/>
      <c r="O61" s="93"/>
      <c r="P61" s="96"/>
      <c r="Q61" s="95"/>
      <c r="R61" s="94"/>
    </row>
    <row r="62" spans="2:18" x14ac:dyDescent="0.25">
      <c r="B62" s="93"/>
      <c r="C62" s="97"/>
      <c r="D62" s="96"/>
      <c r="E62" s="102"/>
      <c r="F62" s="94"/>
      <c r="H62" s="93"/>
      <c r="I62" s="97"/>
      <c r="J62" s="96"/>
      <c r="K62" s="98"/>
      <c r="L62" s="94"/>
      <c r="N62" s="93"/>
      <c r="O62" s="97"/>
      <c r="P62" s="96"/>
      <c r="Q62" s="98"/>
      <c r="R62" s="94"/>
    </row>
    <row r="63" spans="2:18" x14ac:dyDescent="0.25">
      <c r="B63" s="93"/>
      <c r="C63" s="97"/>
      <c r="D63" s="96"/>
      <c r="E63" s="103"/>
      <c r="F63" s="94"/>
      <c r="H63" s="93"/>
      <c r="I63" s="97"/>
      <c r="J63" s="96"/>
      <c r="K63" s="95"/>
      <c r="L63" s="94"/>
      <c r="N63" s="93"/>
      <c r="O63" s="97"/>
      <c r="P63" s="96"/>
      <c r="Q63" s="95"/>
      <c r="R63" s="94"/>
    </row>
    <row r="64" spans="2:18" x14ac:dyDescent="0.25">
      <c r="B64" s="93"/>
      <c r="C64" s="93"/>
      <c r="D64" s="96"/>
      <c r="E64" s="95"/>
      <c r="F64" s="94"/>
      <c r="H64" s="93"/>
      <c r="I64" s="97"/>
      <c r="J64" s="96"/>
      <c r="K64" s="95"/>
      <c r="L64" s="94"/>
      <c r="N64" s="93"/>
      <c r="O64" s="97"/>
      <c r="P64" s="96"/>
      <c r="Q64" s="95"/>
      <c r="R64" s="94"/>
    </row>
    <row r="65" spans="2:18" x14ac:dyDescent="0.25">
      <c r="B65" s="93"/>
      <c r="C65" s="97"/>
      <c r="D65" s="96"/>
      <c r="E65" s="102"/>
      <c r="F65" s="94"/>
      <c r="H65" s="93"/>
      <c r="I65" s="97"/>
      <c r="J65" s="96"/>
      <c r="K65" s="102"/>
      <c r="L65" s="94"/>
      <c r="N65" s="93"/>
      <c r="O65" s="97"/>
      <c r="P65" s="96"/>
      <c r="Q65" s="102"/>
      <c r="R65" s="94"/>
    </row>
    <row r="66" spans="2:18" x14ac:dyDescent="0.25">
      <c r="B66" s="93"/>
      <c r="C66" s="97"/>
      <c r="D66" s="96"/>
      <c r="E66" s="95"/>
      <c r="F66" s="94"/>
      <c r="H66" s="93"/>
      <c r="I66" s="97"/>
      <c r="J66" s="96"/>
      <c r="K66" s="95"/>
      <c r="L66" s="94"/>
      <c r="N66" s="93"/>
      <c r="O66" s="97"/>
      <c r="P66" s="96"/>
      <c r="Q66" s="95"/>
      <c r="R66" s="94"/>
    </row>
    <row r="67" spans="2:18" x14ac:dyDescent="0.25">
      <c r="B67" s="93"/>
      <c r="C67" s="97"/>
      <c r="D67" s="96"/>
      <c r="E67" s="95"/>
      <c r="F67" s="94"/>
      <c r="H67" s="93"/>
      <c r="I67" s="97"/>
      <c r="J67" s="96"/>
      <c r="K67" s="95"/>
      <c r="L67" s="94"/>
      <c r="N67" s="93"/>
      <c r="O67" s="97"/>
      <c r="P67" s="96"/>
      <c r="Q67" s="95"/>
      <c r="R67" s="94"/>
    </row>
    <row r="68" spans="2:18" x14ac:dyDescent="0.25">
      <c r="B68" s="93"/>
      <c r="C68" s="97"/>
      <c r="D68" s="96"/>
      <c r="E68" s="102"/>
      <c r="F68" s="94"/>
      <c r="H68" s="93"/>
      <c r="I68" s="97"/>
      <c r="J68" s="96"/>
      <c r="K68" s="102"/>
      <c r="L68" s="94"/>
      <c r="N68" s="93"/>
      <c r="O68" s="97"/>
      <c r="P68" s="96"/>
      <c r="Q68" s="102"/>
      <c r="R68" s="94"/>
    </row>
    <row r="69" spans="2:18" x14ac:dyDescent="0.25">
      <c r="B69" s="93"/>
      <c r="C69" s="97"/>
      <c r="D69" s="96"/>
      <c r="E69" s="102"/>
      <c r="F69" s="94"/>
      <c r="H69" s="93"/>
      <c r="I69" s="97"/>
      <c r="J69" s="96"/>
      <c r="K69" s="95"/>
      <c r="L69" s="94"/>
      <c r="N69" s="93"/>
      <c r="O69" s="97"/>
      <c r="P69" s="96"/>
      <c r="Q69" s="95"/>
      <c r="R69" s="94"/>
    </row>
    <row r="70" spans="2:18" x14ac:dyDescent="0.25">
      <c r="B70" s="93"/>
      <c r="C70" s="93"/>
      <c r="D70" s="93"/>
      <c r="E70" s="93"/>
      <c r="F70" s="93"/>
      <c r="H70" s="93"/>
      <c r="I70" s="97"/>
      <c r="J70" s="96"/>
      <c r="K70" s="95"/>
      <c r="L70" s="94"/>
      <c r="N70" s="93"/>
      <c r="O70" s="97"/>
      <c r="P70" s="96"/>
      <c r="Q70" s="95"/>
      <c r="R70" s="94"/>
    </row>
    <row r="71" spans="2:18" x14ac:dyDescent="0.25">
      <c r="B71" s="93"/>
      <c r="C71" s="93"/>
      <c r="D71" s="93"/>
      <c r="E71" s="93"/>
      <c r="F71" s="93"/>
      <c r="H71" s="93"/>
      <c r="I71" s="93"/>
      <c r="J71" s="93"/>
      <c r="K71" s="93"/>
      <c r="L71" s="93"/>
      <c r="N71" s="93"/>
      <c r="O71" s="93"/>
      <c r="P71" s="93"/>
      <c r="Q71" s="93"/>
      <c r="R71" s="93"/>
    </row>
    <row r="72" spans="2:18" x14ac:dyDescent="0.25">
      <c r="B72" s="93"/>
      <c r="C72" s="97"/>
      <c r="D72" s="96"/>
      <c r="E72" s="95"/>
      <c r="F72" s="94"/>
    </row>
    <row r="73" spans="2:18" x14ac:dyDescent="0.25">
      <c r="B73" s="93"/>
      <c r="C73" s="97"/>
      <c r="D73" s="96"/>
      <c r="E73" s="95"/>
      <c r="F73" s="94"/>
    </row>
    <row r="74" spans="2:18" x14ac:dyDescent="0.25">
      <c r="B74" s="93"/>
      <c r="C74" s="97"/>
      <c r="D74" s="96"/>
      <c r="E74" s="95"/>
      <c r="F74" s="94"/>
    </row>
    <row r="75" spans="2:18" x14ac:dyDescent="0.25">
      <c r="B75" s="196"/>
      <c r="C75" s="196"/>
      <c r="D75" s="196"/>
      <c r="E75" s="196"/>
      <c r="F75" s="100"/>
      <c r="H75" s="196"/>
      <c r="I75" s="196"/>
      <c r="J75" s="196"/>
      <c r="K75" s="196"/>
      <c r="L75" s="100"/>
      <c r="N75" s="196"/>
      <c r="O75" s="196"/>
      <c r="P75" s="196"/>
      <c r="Q75" s="196"/>
      <c r="R75" s="100"/>
    </row>
    <row r="76" spans="2:18" x14ac:dyDescent="0.25">
      <c r="B76" s="101"/>
      <c r="C76" s="93"/>
      <c r="D76" s="93"/>
      <c r="E76" s="93"/>
      <c r="F76" s="100"/>
      <c r="H76" s="101"/>
      <c r="I76" s="93"/>
      <c r="J76" s="93"/>
      <c r="K76" s="93"/>
      <c r="L76" s="100"/>
      <c r="N76" s="101"/>
      <c r="O76" s="93"/>
      <c r="P76" s="93"/>
      <c r="Q76" s="93"/>
      <c r="R76" s="100"/>
    </row>
    <row r="77" spans="2:18" x14ac:dyDescent="0.25">
      <c r="B77" s="93"/>
      <c r="C77" s="97"/>
      <c r="D77" s="96"/>
      <c r="E77" s="99"/>
      <c r="F77" s="94"/>
      <c r="H77" s="93"/>
      <c r="I77" s="97"/>
      <c r="J77" s="96"/>
      <c r="K77" s="99"/>
      <c r="L77" s="94"/>
      <c r="N77" s="93"/>
      <c r="O77" s="97"/>
      <c r="P77" s="96"/>
      <c r="Q77" s="99"/>
      <c r="R77" s="94"/>
    </row>
    <row r="78" spans="2:18" x14ac:dyDescent="0.25">
      <c r="B78" s="93"/>
      <c r="C78" s="97"/>
      <c r="D78" s="96"/>
      <c r="E78" s="95"/>
      <c r="F78" s="94"/>
      <c r="H78" s="93"/>
      <c r="I78" s="97"/>
      <c r="J78" s="96"/>
      <c r="K78" s="95"/>
      <c r="L78" s="94"/>
      <c r="N78" s="93"/>
      <c r="O78" s="97"/>
      <c r="P78" s="96"/>
      <c r="Q78" s="95"/>
      <c r="R78" s="94"/>
    </row>
    <row r="79" spans="2:18" x14ac:dyDescent="0.25">
      <c r="B79" s="93"/>
      <c r="C79" s="93"/>
      <c r="D79" s="96"/>
      <c r="E79" s="95"/>
      <c r="F79" s="94"/>
      <c r="H79" s="93"/>
      <c r="I79" s="93"/>
      <c r="J79" s="96"/>
      <c r="K79" s="95"/>
      <c r="L79" s="94"/>
      <c r="N79" s="93"/>
      <c r="O79" s="93"/>
      <c r="P79" s="96"/>
      <c r="Q79" s="95"/>
      <c r="R79" s="94"/>
    </row>
    <row r="80" spans="2:18" x14ac:dyDescent="0.25">
      <c r="B80" s="93"/>
      <c r="C80" s="97"/>
      <c r="D80" s="96"/>
      <c r="E80" s="98"/>
      <c r="F80" s="94"/>
      <c r="H80" s="93"/>
      <c r="I80" s="97"/>
      <c r="J80" s="96"/>
      <c r="K80" s="98"/>
      <c r="L80" s="94"/>
      <c r="N80" s="93"/>
      <c r="O80" s="97"/>
      <c r="P80" s="96"/>
      <c r="Q80" s="98"/>
      <c r="R80" s="94"/>
    </row>
    <row r="81" spans="2:18" x14ac:dyDescent="0.25">
      <c r="B81" s="93"/>
      <c r="C81" s="97"/>
      <c r="D81" s="96"/>
      <c r="E81" s="95"/>
      <c r="F81" s="94"/>
      <c r="H81" s="93"/>
      <c r="I81" s="97"/>
      <c r="J81" s="96"/>
      <c r="K81" s="95"/>
      <c r="L81" s="94"/>
      <c r="N81" s="93"/>
      <c r="O81" s="97"/>
      <c r="P81" s="96"/>
      <c r="Q81" s="95"/>
      <c r="R81" s="94"/>
    </row>
    <row r="82" spans="2:18" x14ac:dyDescent="0.25">
      <c r="B82" s="93"/>
      <c r="C82" s="97"/>
      <c r="D82" s="96"/>
      <c r="E82" s="95"/>
      <c r="F82" s="94"/>
      <c r="H82" s="93"/>
      <c r="I82" s="97"/>
      <c r="J82" s="96"/>
      <c r="K82" s="95"/>
      <c r="L82" s="94"/>
      <c r="N82" s="93"/>
      <c r="O82" s="97"/>
      <c r="P82" s="96"/>
      <c r="Q82" s="95"/>
      <c r="R82" s="94"/>
    </row>
    <row r="83" spans="2:18" x14ac:dyDescent="0.25">
      <c r="B83" s="93"/>
      <c r="C83" s="97"/>
      <c r="D83" s="96"/>
      <c r="E83" s="95"/>
      <c r="F83" s="94"/>
      <c r="H83" s="93"/>
      <c r="I83" s="97"/>
      <c r="J83" s="96"/>
      <c r="K83" s="95"/>
      <c r="L83" s="94"/>
      <c r="N83" s="93"/>
      <c r="O83" s="97"/>
      <c r="P83" s="96"/>
      <c r="Q83" s="95"/>
      <c r="R83" s="94"/>
    </row>
    <row r="84" spans="2:18" x14ac:dyDescent="0.25">
      <c r="B84" s="93"/>
      <c r="C84" s="97"/>
      <c r="D84" s="96"/>
      <c r="E84" s="95"/>
      <c r="F84" s="94"/>
      <c r="H84" s="93"/>
      <c r="I84" s="97"/>
      <c r="J84" s="96"/>
      <c r="K84" s="95"/>
      <c r="L84" s="94"/>
      <c r="N84" s="93"/>
      <c r="O84" s="97"/>
      <c r="P84" s="96"/>
      <c r="Q84" s="95"/>
      <c r="R84" s="94"/>
    </row>
    <row r="85" spans="2:18" x14ac:dyDescent="0.25">
      <c r="B85" s="93"/>
      <c r="C85" s="97"/>
      <c r="D85" s="96"/>
      <c r="E85" s="95"/>
      <c r="F85" s="94"/>
      <c r="H85" s="93"/>
      <c r="I85" s="97"/>
      <c r="J85" s="96"/>
      <c r="K85" s="95"/>
      <c r="L85" s="94"/>
      <c r="N85" s="93"/>
      <c r="O85" s="97"/>
      <c r="P85" s="96"/>
      <c r="Q85" s="95"/>
      <c r="R85" s="94"/>
    </row>
    <row r="86" spans="2:18" x14ac:dyDescent="0.25">
      <c r="B86" s="93"/>
      <c r="C86" s="97"/>
      <c r="D86" s="96"/>
      <c r="E86" s="95"/>
      <c r="F86" s="94"/>
      <c r="H86" s="93"/>
      <c r="I86" s="97"/>
      <c r="J86" s="96"/>
      <c r="K86" s="95"/>
      <c r="L86" s="94"/>
      <c r="N86" s="93"/>
      <c r="O86" s="97"/>
      <c r="P86" s="96"/>
      <c r="Q86" s="95"/>
      <c r="R86" s="94"/>
    </row>
    <row r="87" spans="2:18" x14ac:dyDescent="0.25">
      <c r="B87" s="93"/>
      <c r="C87" s="97"/>
      <c r="D87" s="96"/>
      <c r="E87" s="95"/>
      <c r="F87" s="94"/>
      <c r="H87" s="93"/>
      <c r="I87" s="97"/>
      <c r="J87" s="96"/>
      <c r="K87" s="95"/>
      <c r="L87" s="94"/>
      <c r="N87" s="93"/>
      <c r="O87" s="97"/>
      <c r="P87" s="96"/>
      <c r="Q87" s="95"/>
      <c r="R87" s="94"/>
    </row>
    <row r="88" spans="2:18" x14ac:dyDescent="0.25">
      <c r="B88" s="93"/>
      <c r="C88" s="97"/>
      <c r="D88" s="96"/>
      <c r="E88" s="95"/>
      <c r="F88" s="94"/>
      <c r="H88" s="93"/>
      <c r="I88" s="97"/>
      <c r="J88" s="96"/>
      <c r="K88" s="95"/>
      <c r="L88" s="94"/>
      <c r="N88" s="93"/>
      <c r="O88" s="97"/>
      <c r="P88" s="96"/>
      <c r="Q88" s="95"/>
      <c r="R88" s="94"/>
    </row>
    <row r="89" spans="2:18" x14ac:dyDescent="0.25">
      <c r="B89" s="93"/>
      <c r="C89" s="93"/>
      <c r="D89" s="93"/>
      <c r="E89" s="93"/>
      <c r="F89" s="93"/>
      <c r="H89" s="93"/>
      <c r="I89" s="93"/>
      <c r="J89" s="93"/>
      <c r="K89" s="93"/>
      <c r="L89" s="93"/>
      <c r="N89" s="93"/>
      <c r="O89" s="93"/>
      <c r="P89" s="93"/>
      <c r="Q89" s="93"/>
      <c r="R89" s="93"/>
    </row>
    <row r="90" spans="2:18" x14ac:dyDescent="0.25">
      <c r="B90" s="93"/>
      <c r="C90" s="97"/>
      <c r="D90" s="96"/>
      <c r="E90" s="95"/>
      <c r="F90" s="94"/>
    </row>
    <row r="91" spans="2:18" x14ac:dyDescent="0.25">
      <c r="B91" s="93"/>
      <c r="C91" s="97"/>
      <c r="D91" s="96"/>
      <c r="E91" s="95"/>
      <c r="F91" s="94"/>
    </row>
    <row r="92" spans="2:18" x14ac:dyDescent="0.25">
      <c r="B92" s="93"/>
      <c r="C92" s="97"/>
      <c r="D92" s="96"/>
      <c r="E92" s="95"/>
      <c r="F92" s="94"/>
    </row>
    <row r="93" spans="2:18" x14ac:dyDescent="0.25">
      <c r="B93" s="93"/>
      <c r="C93" s="97"/>
      <c r="D93" s="96"/>
      <c r="E93" s="95"/>
      <c r="F93" s="94"/>
    </row>
    <row r="94" spans="2:18" x14ac:dyDescent="0.25">
      <c r="B94" s="93"/>
      <c r="C94" s="97"/>
      <c r="D94" s="96"/>
      <c r="E94" s="95"/>
      <c r="F94" s="94"/>
    </row>
    <row r="95" spans="2:18" x14ac:dyDescent="0.25">
      <c r="B95" s="93"/>
      <c r="C95" s="97"/>
      <c r="D95" s="96"/>
      <c r="E95" s="95"/>
      <c r="F95" s="94"/>
    </row>
    <row r="96" spans="2:18" x14ac:dyDescent="0.25">
      <c r="B96" s="93"/>
      <c r="C96" s="97"/>
      <c r="D96" s="96"/>
      <c r="E96" s="95"/>
      <c r="F96" s="94"/>
    </row>
    <row r="97" spans="2:6" x14ac:dyDescent="0.25">
      <c r="B97" s="93"/>
      <c r="C97" s="97"/>
      <c r="D97" s="96"/>
      <c r="E97" s="95"/>
      <c r="F97" s="94"/>
    </row>
    <row r="98" spans="2:6" x14ac:dyDescent="0.25">
      <c r="B98" s="93"/>
      <c r="C98" s="93"/>
      <c r="D98" s="93"/>
      <c r="E98" s="93"/>
      <c r="F98" s="93"/>
    </row>
  </sheetData>
  <mergeCells count="16">
    <mergeCell ref="N41:Q41"/>
    <mergeCell ref="N75:Q75"/>
    <mergeCell ref="H75:K75"/>
    <mergeCell ref="B75:E75"/>
    <mergeCell ref="B3:F3"/>
    <mergeCell ref="B17:E17"/>
    <mergeCell ref="C7:D7"/>
    <mergeCell ref="N57:Q57"/>
    <mergeCell ref="H57:K57"/>
    <mergeCell ref="B55:L55"/>
    <mergeCell ref="B40:E40"/>
    <mergeCell ref="B57:E57"/>
    <mergeCell ref="B41:E41"/>
    <mergeCell ref="H41:K41"/>
    <mergeCell ref="B39:L39"/>
    <mergeCell ref="H40:L40"/>
  </mergeCells>
  <printOptions horizontalCentered="1"/>
  <pageMargins left="0.70866141732283472" right="0.70866141732283472" top="0.74803149606299213" bottom="0.74803149606299213" header="0.31496062992125984" footer="0.31496062992125984"/>
  <pageSetup scale="4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3"/>
  <sheetViews>
    <sheetView topLeftCell="A13" workbookViewId="0">
      <selection activeCell="C18" sqref="C18"/>
    </sheetView>
  </sheetViews>
  <sheetFormatPr baseColWidth="10" defaultRowHeight="15" x14ac:dyDescent="0.25"/>
  <cols>
    <col min="1" max="1" width="11.42578125" style="57"/>
    <col min="2" max="2" width="18" style="57" customWidth="1"/>
    <col min="3" max="3" width="24" style="57" customWidth="1"/>
    <col min="4" max="5" width="16.42578125" style="57" customWidth="1"/>
    <col min="6" max="16384" width="11.42578125" style="57"/>
  </cols>
  <sheetData>
    <row r="1" spans="2:6" ht="15.75" x14ac:dyDescent="0.25">
      <c r="B1" s="157"/>
    </row>
    <row r="2" spans="2:6" ht="33" customHeight="1" x14ac:dyDescent="0.25">
      <c r="B2" s="206" t="str">
        <f>+'EVALUACION INDICES'!B2</f>
        <v>INVITACIÓN ABIERTA No 012 DE 2022</v>
      </c>
      <c r="C2" s="206"/>
    </row>
    <row r="3" spans="2:6" ht="78" customHeight="1" x14ac:dyDescent="0.25">
      <c r="B3" s="210" t="str">
        <f>+'EVALUACION INDICES'!B3</f>
        <v xml:space="preserve">ADQUISICION E INSTALACION (ELECTRICA E HIDRAULICA) DE DOS EQUIPOS MOTOBOMBAS SUMERGIBLES Y MANTENIMIENTO CORRECTIVO DE LAS MOTOBOMBAS DE 20 HP Y 18 HP A 440V MARCA TSURUMI. </v>
      </c>
      <c r="C3" s="210"/>
    </row>
    <row r="4" spans="2:6" ht="15.75" thickBot="1" x14ac:dyDescent="0.3">
      <c r="B4" s="156" t="s">
        <v>112</v>
      </c>
      <c r="C4" s="155"/>
    </row>
    <row r="5" spans="2:6" ht="22.5" customHeight="1" thickTop="1" thickBot="1" x14ac:dyDescent="0.3">
      <c r="B5" s="207" t="s">
        <v>118</v>
      </c>
      <c r="C5" s="208"/>
      <c r="D5" s="154" t="s">
        <v>117</v>
      </c>
      <c r="E5" s="153"/>
    </row>
    <row r="6" spans="2:6" ht="60.75" customHeight="1" thickTop="1" thickBot="1" x14ac:dyDescent="0.3">
      <c r="B6" s="208"/>
      <c r="C6" s="209"/>
      <c r="D6" s="152" t="str">
        <f>+DOCUMENTOS!C7</f>
        <v>ASOINGENIERIA SAS</v>
      </c>
      <c r="E6" s="106"/>
      <c r="F6" s="138"/>
    </row>
    <row r="7" spans="2:6" ht="39.75" customHeight="1" thickTop="1" x14ac:dyDescent="0.25">
      <c r="B7" s="151" t="s">
        <v>94</v>
      </c>
      <c r="C7" s="150" t="s">
        <v>116</v>
      </c>
      <c r="D7" s="149">
        <f>+'EVALUACION INDICES'!E19</f>
        <v>2.0419378744897374</v>
      </c>
      <c r="E7" s="145"/>
    </row>
    <row r="8" spans="2:6" ht="24" customHeight="1" x14ac:dyDescent="0.25">
      <c r="B8" s="142" t="s">
        <v>92</v>
      </c>
      <c r="C8" s="148" t="s">
        <v>106</v>
      </c>
      <c r="D8" s="147">
        <f>+'EVALUACION INDICES'!E22</f>
        <v>1978520007</v>
      </c>
      <c r="E8" s="145"/>
    </row>
    <row r="9" spans="2:6" ht="24" customHeight="1" x14ac:dyDescent="0.25">
      <c r="B9" s="142" t="s">
        <v>89</v>
      </c>
      <c r="C9" s="141" t="s">
        <v>115</v>
      </c>
      <c r="D9" s="146">
        <f>+'EVALUACION INDICES'!E24</f>
        <v>0.42381119451807464</v>
      </c>
      <c r="E9" s="145"/>
    </row>
    <row r="10" spans="2:6" ht="15.75" x14ac:dyDescent="0.25">
      <c r="B10" s="142" t="s">
        <v>103</v>
      </c>
      <c r="C10" s="141" t="s">
        <v>99</v>
      </c>
      <c r="D10" s="144">
        <f>+'EVALUACION INDICES'!E27</f>
        <v>25.831744286521438</v>
      </c>
    </row>
    <row r="11" spans="2:6" ht="24" x14ac:dyDescent="0.25">
      <c r="B11" s="142" t="s">
        <v>83</v>
      </c>
      <c r="C11" s="141" t="s">
        <v>99</v>
      </c>
      <c r="D11" s="143">
        <f>+'EVALUACION INDICES'!E31</f>
        <v>0.4615651016589748</v>
      </c>
    </row>
    <row r="12" spans="2:6" ht="24.75" thickBot="1" x14ac:dyDescent="0.3">
      <c r="B12" s="142" t="s">
        <v>81</v>
      </c>
      <c r="C12" s="141" t="s">
        <v>114</v>
      </c>
      <c r="D12" s="140">
        <f>+'EVALUACION INDICES'!E35</f>
        <v>0.26594864457702816</v>
      </c>
    </row>
    <row r="13" spans="2:6" ht="15.75" thickBot="1" x14ac:dyDescent="0.3">
      <c r="D13" s="139" t="s">
        <v>113</v>
      </c>
    </row>
  </sheetData>
  <mergeCells count="3">
    <mergeCell ref="B2:C2"/>
    <mergeCell ref="B5:C6"/>
    <mergeCell ref="B3:C3"/>
  </mergeCell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14"/>
  <sheetViews>
    <sheetView zoomScale="60" zoomScaleNormal="60" workbookViewId="0">
      <selection activeCell="L4" sqref="L4"/>
    </sheetView>
  </sheetViews>
  <sheetFormatPr baseColWidth="10" defaultRowHeight="15" x14ac:dyDescent="0.25"/>
  <cols>
    <col min="2" max="2" width="11.5703125" bestFit="1" customWidth="1"/>
    <col min="6" max="6" width="16.5703125" customWidth="1"/>
    <col min="9" max="9" width="30.28515625" bestFit="1" customWidth="1"/>
    <col min="11" max="11" width="16.140625" customWidth="1"/>
    <col min="12" max="12" width="22.28515625" customWidth="1"/>
  </cols>
  <sheetData>
    <row r="2" spans="2:12" x14ac:dyDescent="0.25">
      <c r="B2" s="223" t="s">
        <v>145</v>
      </c>
      <c r="C2" s="223"/>
      <c r="D2" s="223"/>
      <c r="E2" s="223"/>
      <c r="F2" s="223"/>
      <c r="G2" s="223"/>
      <c r="H2" s="223"/>
      <c r="I2" s="223"/>
      <c r="J2" s="223"/>
      <c r="K2" s="223"/>
      <c r="L2" s="223"/>
    </row>
    <row r="3" spans="2:12" x14ac:dyDescent="0.25">
      <c r="B3" s="211" t="s">
        <v>144</v>
      </c>
      <c r="C3" s="211"/>
      <c r="D3" s="211"/>
      <c r="E3" s="211"/>
      <c r="F3" s="211"/>
      <c r="G3" s="211"/>
      <c r="H3" s="211"/>
      <c r="I3" s="211"/>
      <c r="J3" s="211"/>
      <c r="K3" s="178" t="s">
        <v>8</v>
      </c>
      <c r="L3" s="177" t="s">
        <v>143</v>
      </c>
    </row>
    <row r="4" spans="2:12" ht="151.5" customHeight="1" x14ac:dyDescent="0.25">
      <c r="B4" s="226" t="s">
        <v>142</v>
      </c>
      <c r="C4" s="226"/>
      <c r="D4" s="226"/>
      <c r="E4" s="226"/>
      <c r="F4" s="226"/>
      <c r="G4" s="226"/>
      <c r="H4" s="226"/>
      <c r="I4" s="226"/>
      <c r="J4" s="226"/>
      <c r="K4" s="176" t="s">
        <v>140</v>
      </c>
      <c r="L4" s="168" t="s">
        <v>122</v>
      </c>
    </row>
    <row r="5" spans="2:12" ht="42" customHeight="1" x14ac:dyDescent="0.25">
      <c r="B5" s="226" t="s">
        <v>141</v>
      </c>
      <c r="C5" s="226"/>
      <c r="D5" s="226"/>
      <c r="E5" s="226"/>
      <c r="F5" s="226"/>
      <c r="G5" s="226"/>
      <c r="H5" s="226"/>
      <c r="I5" s="226"/>
      <c r="J5" s="226"/>
      <c r="K5" s="176" t="s">
        <v>140</v>
      </c>
      <c r="L5" s="168" t="s">
        <v>139</v>
      </c>
    </row>
    <row r="6" spans="2:12" x14ac:dyDescent="0.25">
      <c r="B6" s="212" t="s">
        <v>138</v>
      </c>
      <c r="C6" s="212" t="s">
        <v>137</v>
      </c>
      <c r="D6" s="212" t="s">
        <v>136</v>
      </c>
      <c r="E6" s="225" t="s">
        <v>135</v>
      </c>
      <c r="F6" s="212" t="s">
        <v>134</v>
      </c>
      <c r="G6" s="212" t="s">
        <v>133</v>
      </c>
      <c r="H6" s="212" t="s">
        <v>132</v>
      </c>
      <c r="I6" s="212" t="s">
        <v>131</v>
      </c>
      <c r="J6" s="212" t="s">
        <v>130</v>
      </c>
      <c r="K6" s="213" t="s">
        <v>8</v>
      </c>
      <c r="L6" s="214"/>
    </row>
    <row r="7" spans="2:12" x14ac:dyDescent="0.25">
      <c r="B7" s="212"/>
      <c r="C7" s="212"/>
      <c r="D7" s="212"/>
      <c r="E7" s="225"/>
      <c r="F7" s="212"/>
      <c r="G7" s="212"/>
      <c r="H7" s="212"/>
      <c r="I7" s="212"/>
      <c r="J7" s="212"/>
      <c r="K7" s="215"/>
      <c r="L7" s="216"/>
    </row>
    <row r="8" spans="2:12" x14ac:dyDescent="0.25">
      <c r="B8" s="212"/>
      <c r="C8" s="212"/>
      <c r="D8" s="212"/>
      <c r="E8" s="225"/>
      <c r="F8" s="212"/>
      <c r="G8" s="212"/>
      <c r="H8" s="212"/>
      <c r="I8" s="212"/>
      <c r="J8" s="212"/>
      <c r="K8" s="217"/>
      <c r="L8" s="218"/>
    </row>
    <row r="9" spans="2:12" x14ac:dyDescent="0.25">
      <c r="B9" s="212" t="s">
        <v>129</v>
      </c>
      <c r="C9" s="212"/>
      <c r="D9" s="212"/>
      <c r="E9" s="212"/>
      <c r="F9" s="212"/>
      <c r="G9" s="212"/>
      <c r="H9" s="212"/>
      <c r="I9" s="212"/>
      <c r="J9" s="212"/>
      <c r="K9" s="175"/>
      <c r="L9" s="174"/>
    </row>
    <row r="10" spans="2:12" ht="409.5" x14ac:dyDescent="0.25">
      <c r="B10" s="170">
        <v>1</v>
      </c>
      <c r="C10" s="173" t="s">
        <v>128</v>
      </c>
      <c r="D10" s="173" t="s">
        <v>57</v>
      </c>
      <c r="E10" s="170" t="s">
        <v>127</v>
      </c>
      <c r="F10" s="173" t="s">
        <v>126</v>
      </c>
      <c r="G10" s="172" t="s">
        <v>125</v>
      </c>
      <c r="H10" s="170" t="s">
        <v>124</v>
      </c>
      <c r="I10" s="171">
        <v>470000000</v>
      </c>
      <c r="J10" s="170" t="s">
        <v>123</v>
      </c>
      <c r="K10" s="169" t="s">
        <v>5</v>
      </c>
      <c r="L10" s="168" t="s">
        <v>122</v>
      </c>
    </row>
    <row r="11" spans="2:12" x14ac:dyDescent="0.25">
      <c r="B11" s="219" t="s">
        <v>121</v>
      </c>
      <c r="C11" s="220"/>
      <c r="D11" s="220"/>
      <c r="E11" s="220"/>
      <c r="F11" s="220"/>
      <c r="G11" s="220"/>
      <c r="H11" s="220"/>
      <c r="I11" s="220"/>
      <c r="J11" s="220"/>
      <c r="K11" s="220"/>
      <c r="L11" s="221"/>
    </row>
    <row r="12" spans="2:12" x14ac:dyDescent="0.25">
      <c r="B12" s="162"/>
      <c r="C12" s="167"/>
      <c r="D12" s="167"/>
      <c r="E12" s="166"/>
      <c r="F12" s="162"/>
      <c r="G12" s="162"/>
      <c r="H12" s="162"/>
      <c r="I12" s="163"/>
      <c r="J12" s="162"/>
      <c r="K12" s="161"/>
      <c r="L12" s="161"/>
    </row>
    <row r="13" spans="2:12" x14ac:dyDescent="0.25">
      <c r="B13" s="164"/>
      <c r="C13" s="224" t="s">
        <v>120</v>
      </c>
      <c r="D13" s="224"/>
      <c r="E13" s="224"/>
      <c r="F13" s="165"/>
      <c r="G13" s="164"/>
      <c r="H13" s="162"/>
      <c r="I13" s="163"/>
      <c r="J13" s="162"/>
      <c r="K13" s="161"/>
      <c r="L13" s="161"/>
    </row>
    <row r="14" spans="2:12" x14ac:dyDescent="0.25">
      <c r="C14" s="222" t="s">
        <v>119</v>
      </c>
      <c r="D14" s="222"/>
      <c r="E14" s="160"/>
      <c r="H14" s="158"/>
      <c r="I14" s="159"/>
      <c r="J14" s="158"/>
    </row>
  </sheetData>
  <mergeCells count="18">
    <mergeCell ref="C14:D14"/>
    <mergeCell ref="B2:L2"/>
    <mergeCell ref="C13:E13"/>
    <mergeCell ref="B6:B8"/>
    <mergeCell ref="C6:C8"/>
    <mergeCell ref="D6:D8"/>
    <mergeCell ref="E6:E8"/>
    <mergeCell ref="B9:J9"/>
    <mergeCell ref="B5:J5"/>
    <mergeCell ref="B4:J4"/>
    <mergeCell ref="B3:J3"/>
    <mergeCell ref="J6:J8"/>
    <mergeCell ref="K6:L8"/>
    <mergeCell ref="B11:L11"/>
    <mergeCell ref="F6:F8"/>
    <mergeCell ref="G6:G8"/>
    <mergeCell ref="H6:H8"/>
    <mergeCell ref="I6:I8"/>
  </mergeCells>
  <pageMargins left="0.7" right="0.7" top="0.75" bottom="0.75" header="0.3" footer="0.3"/>
  <pageSetup orientation="portrait" horizontalDpi="360" verticalDpi="36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3"/>
  <sheetViews>
    <sheetView zoomScale="70" zoomScaleNormal="70" workbookViewId="0">
      <selection activeCell="E5" sqref="E5"/>
    </sheetView>
  </sheetViews>
  <sheetFormatPr baseColWidth="10" defaultRowHeight="15.75" x14ac:dyDescent="0.25"/>
  <cols>
    <col min="2" max="2" width="10" style="179" bestFit="1" customWidth="1"/>
    <col min="3" max="3" width="50" style="179" bestFit="1" customWidth="1"/>
    <col min="4" max="4" width="31.28515625" style="179" customWidth="1"/>
    <col min="5" max="5" width="32.42578125" style="179" customWidth="1"/>
  </cols>
  <sheetData>
    <row r="1" spans="2:5" x14ac:dyDescent="0.25">
      <c r="B1" s="227" t="s">
        <v>161</v>
      </c>
      <c r="C1" s="227"/>
      <c r="D1" s="227"/>
      <c r="E1" s="227"/>
    </row>
    <row r="2" spans="2:5" x14ac:dyDescent="0.25">
      <c r="B2" s="187" t="s">
        <v>160</v>
      </c>
      <c r="C2" s="187" t="s">
        <v>159</v>
      </c>
      <c r="D2" s="187" t="s">
        <v>158</v>
      </c>
      <c r="E2" s="187" t="s">
        <v>143</v>
      </c>
    </row>
    <row r="3" spans="2:5" ht="180" x14ac:dyDescent="0.25">
      <c r="B3" s="186">
        <v>1</v>
      </c>
      <c r="C3" s="182" t="s">
        <v>157</v>
      </c>
      <c r="D3" s="181" t="s">
        <v>5</v>
      </c>
      <c r="E3" s="181" t="s">
        <v>156</v>
      </c>
    </row>
    <row r="4" spans="2:5" ht="150" x14ac:dyDescent="0.25">
      <c r="B4" s="183">
        <v>2</v>
      </c>
      <c r="C4" s="185" t="s">
        <v>155</v>
      </c>
      <c r="D4" s="181" t="s">
        <v>5</v>
      </c>
      <c r="E4" s="180" t="s">
        <v>154</v>
      </c>
    </row>
    <row r="5" spans="2:5" ht="409.5" x14ac:dyDescent="0.25">
      <c r="B5" s="183">
        <v>3</v>
      </c>
      <c r="C5" s="182" t="s">
        <v>153</v>
      </c>
      <c r="D5" s="181" t="s">
        <v>5</v>
      </c>
      <c r="E5" s="180" t="s">
        <v>151</v>
      </c>
    </row>
    <row r="6" spans="2:5" ht="93.75" customHeight="1" x14ac:dyDescent="0.25">
      <c r="B6" s="183">
        <v>4</v>
      </c>
      <c r="C6" s="184" t="s">
        <v>152</v>
      </c>
      <c r="D6" s="181" t="s">
        <v>5</v>
      </c>
      <c r="E6" s="180" t="s">
        <v>151</v>
      </c>
    </row>
    <row r="7" spans="2:5" ht="93.75" customHeight="1" x14ac:dyDescent="0.25">
      <c r="B7" s="183"/>
      <c r="C7" s="184" t="s">
        <v>150</v>
      </c>
      <c r="D7" s="181" t="s">
        <v>5</v>
      </c>
      <c r="E7" s="180" t="s">
        <v>149</v>
      </c>
    </row>
    <row r="8" spans="2:5" ht="225" x14ac:dyDescent="0.25">
      <c r="B8" s="183">
        <v>5</v>
      </c>
      <c r="C8" s="182" t="s">
        <v>148</v>
      </c>
      <c r="D8" s="181" t="s">
        <v>5</v>
      </c>
      <c r="E8" s="180" t="s">
        <v>146</v>
      </c>
    </row>
    <row r="9" spans="2:5" ht="210" x14ac:dyDescent="0.25">
      <c r="B9" s="183">
        <v>6</v>
      </c>
      <c r="C9" s="182" t="s">
        <v>147</v>
      </c>
      <c r="D9" s="181" t="s">
        <v>5</v>
      </c>
      <c r="E9" s="180" t="s">
        <v>146</v>
      </c>
    </row>
    <row r="12" spans="2:5" x14ac:dyDescent="0.25">
      <c r="C12" s="224" t="s">
        <v>120</v>
      </c>
      <c r="D12" s="224"/>
      <c r="E12" s="224"/>
    </row>
    <row r="13" spans="2:5" x14ac:dyDescent="0.25">
      <c r="C13" s="222" t="s">
        <v>119</v>
      </c>
      <c r="D13" s="222"/>
      <c r="E13" s="160"/>
    </row>
  </sheetData>
  <mergeCells count="3">
    <mergeCell ref="B1:E1"/>
    <mergeCell ref="C12:E12"/>
    <mergeCell ref="C13:D13"/>
  </mergeCells>
  <pageMargins left="0.7" right="0.7" top="0.75" bottom="0.75" header="0.3" footer="0.3"/>
  <pageSetup orientation="portrait" horizontalDpi="360" verticalDpi="36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view="pageLayout" zoomScaleNormal="100" workbookViewId="0">
      <selection activeCell="C13" sqref="C13:D13"/>
    </sheetView>
  </sheetViews>
  <sheetFormatPr baseColWidth="10" defaultRowHeight="12.75" x14ac:dyDescent="0.2"/>
  <cols>
    <col min="1" max="1" width="4.140625" style="24" customWidth="1"/>
    <col min="2" max="2" width="32.85546875" style="24" customWidth="1"/>
    <col min="3" max="3" width="20.42578125" style="24" customWidth="1"/>
    <col min="4" max="4" width="16.42578125" style="24" customWidth="1"/>
    <col min="5" max="5" width="25" style="24" customWidth="1"/>
    <col min="6" max="6" width="11.42578125" style="24"/>
    <col min="7" max="7" width="5" style="24" customWidth="1"/>
    <col min="8" max="8" width="3.42578125" style="24" customWidth="1"/>
    <col min="9" max="16384" width="11.42578125" style="24"/>
  </cols>
  <sheetData>
    <row r="1" spans="1:8" ht="15" x14ac:dyDescent="0.2">
      <c r="A1" s="228" t="s">
        <v>43</v>
      </c>
      <c r="B1" s="228"/>
      <c r="C1" s="228"/>
      <c r="D1" s="228"/>
      <c r="E1" s="23"/>
      <c r="F1" s="23"/>
      <c r="G1" s="23"/>
      <c r="H1" s="23"/>
    </row>
    <row r="2" spans="1:8" ht="15" x14ac:dyDescent="0.2">
      <c r="A2" s="228"/>
      <c r="B2" s="228"/>
      <c r="C2" s="228"/>
      <c r="D2" s="228"/>
      <c r="E2" s="23"/>
      <c r="F2" s="23"/>
      <c r="G2" s="23"/>
      <c r="H2" s="23"/>
    </row>
    <row r="3" spans="1:8" ht="14.25" x14ac:dyDescent="0.2">
      <c r="A3" s="25"/>
    </row>
    <row r="4" spans="1:8" ht="66" customHeight="1" x14ac:dyDescent="0.2">
      <c r="A4" s="229" t="s">
        <v>42</v>
      </c>
      <c r="B4" s="229"/>
      <c r="C4" s="229"/>
      <c r="D4" s="229"/>
      <c r="E4" s="26"/>
      <c r="F4" s="27"/>
      <c r="G4" s="27"/>
      <c r="H4" s="27"/>
    </row>
    <row r="5" spans="1:8" x14ac:dyDescent="0.2">
      <c r="A5" s="28" t="s">
        <v>55</v>
      </c>
      <c r="B5" s="29"/>
      <c r="C5" s="29"/>
      <c r="D5" s="29"/>
    </row>
    <row r="6" spans="1:8" x14ac:dyDescent="0.2">
      <c r="A6" s="28" t="s">
        <v>34</v>
      </c>
      <c r="B6" s="29"/>
      <c r="C6" s="29"/>
      <c r="D6" s="29"/>
    </row>
    <row r="7" spans="1:8" x14ac:dyDescent="0.2">
      <c r="A7" s="28"/>
      <c r="B7" s="29"/>
      <c r="C7" s="29"/>
      <c r="D7" s="29"/>
    </row>
    <row r="8" spans="1:8" x14ac:dyDescent="0.2">
      <c r="A8" s="28" t="s">
        <v>35</v>
      </c>
      <c r="B8" s="29"/>
      <c r="C8" s="29"/>
      <c r="D8" s="29"/>
    </row>
    <row r="9" spans="1:8" x14ac:dyDescent="0.2">
      <c r="A9" s="28" t="s">
        <v>36</v>
      </c>
      <c r="B9" s="29"/>
      <c r="C9" s="29"/>
      <c r="D9" s="29"/>
    </row>
    <row r="10" spans="1:8" x14ac:dyDescent="0.2">
      <c r="A10" s="28" t="s">
        <v>37</v>
      </c>
      <c r="B10" s="29"/>
      <c r="C10" s="29"/>
      <c r="D10" s="29"/>
    </row>
    <row r="11" spans="1:8" ht="14.25" x14ac:dyDescent="0.2">
      <c r="A11" s="30"/>
    </row>
    <row r="13" spans="1:8" ht="22.5" customHeight="1" x14ac:dyDescent="0.2">
      <c r="B13" s="31" t="s">
        <v>38</v>
      </c>
      <c r="C13" s="232" t="s">
        <v>57</v>
      </c>
      <c r="D13" s="233"/>
      <c r="E13" s="32"/>
      <c r="F13" s="32"/>
    </row>
    <row r="14" spans="1:8" x14ac:dyDescent="0.2">
      <c r="B14" s="33" t="s">
        <v>39</v>
      </c>
      <c r="C14" s="234">
        <v>282206690</v>
      </c>
      <c r="D14" s="235"/>
      <c r="E14" s="34"/>
    </row>
    <row r="15" spans="1:8" x14ac:dyDescent="0.2">
      <c r="B15" s="35" t="s">
        <v>40</v>
      </c>
      <c r="C15" s="236">
        <f>1000*(C14/C14)</f>
        <v>1000</v>
      </c>
      <c r="D15" s="237"/>
      <c r="E15" s="36"/>
    </row>
    <row r="17" spans="1:4" s="3" customFormat="1" ht="11.25" x14ac:dyDescent="0.2">
      <c r="B17" s="37"/>
      <c r="C17" s="37"/>
      <c r="D17" s="37"/>
    </row>
    <row r="18" spans="1:4" s="3" customFormat="1" ht="11.25" x14ac:dyDescent="0.2">
      <c r="B18" s="37"/>
      <c r="C18" s="37"/>
      <c r="D18" s="37"/>
    </row>
    <row r="19" spans="1:4" s="3" customFormat="1" ht="11.25" x14ac:dyDescent="0.2">
      <c r="B19" s="37"/>
      <c r="C19" s="37"/>
      <c r="D19" s="37"/>
    </row>
    <row r="20" spans="1:4" x14ac:dyDescent="0.2">
      <c r="A20" s="38" t="s">
        <v>41</v>
      </c>
      <c r="B20" s="38"/>
      <c r="C20" s="38"/>
    </row>
    <row r="21" spans="1:4" x14ac:dyDescent="0.2">
      <c r="A21" s="230" t="s">
        <v>46</v>
      </c>
      <c r="B21" s="231"/>
      <c r="C21" s="39"/>
    </row>
    <row r="22" spans="1:4" x14ac:dyDescent="0.2">
      <c r="A22" s="40"/>
      <c r="B22" s="39"/>
      <c r="C22" s="39"/>
    </row>
    <row r="23" spans="1:4" x14ac:dyDescent="0.2">
      <c r="A23" s="40"/>
      <c r="B23" s="39"/>
      <c r="C23" s="39"/>
    </row>
    <row r="24" spans="1:4" x14ac:dyDescent="0.2">
      <c r="A24" s="41" t="s">
        <v>67</v>
      </c>
    </row>
    <row r="25" spans="1:4" x14ac:dyDescent="0.2">
      <c r="A25" s="29" t="s">
        <v>68</v>
      </c>
    </row>
  </sheetData>
  <mergeCells count="7">
    <mergeCell ref="A1:D1"/>
    <mergeCell ref="A2:D2"/>
    <mergeCell ref="A4:D4"/>
    <mergeCell ref="A21:B21"/>
    <mergeCell ref="C13:D13"/>
    <mergeCell ref="C14:D14"/>
    <mergeCell ref="C15:D15"/>
  </mergeCells>
  <pageMargins left="0.7" right="1.6875" top="0.75" bottom="0.75" header="0.3" footer="0.3"/>
  <pageSetup orientation="portrait" r:id="rId1"/>
  <headerFooter>
    <oddHeader>&amp;C&amp;"Arial,Negrita"&amp;14PONDERACIÓN  INVITACIÓN ABIERTA No. 012 DE 2022</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tabSelected="1" workbookViewId="0">
      <selection activeCell="A14" sqref="A14"/>
    </sheetView>
  </sheetViews>
  <sheetFormatPr baseColWidth="10" defaultRowHeight="15" x14ac:dyDescent="0.25"/>
  <cols>
    <col min="1" max="1" width="27.42578125" customWidth="1"/>
    <col min="2" max="2" width="12.28515625" customWidth="1"/>
    <col min="3" max="3" width="31" customWidth="1"/>
  </cols>
  <sheetData>
    <row r="1" spans="1:3" x14ac:dyDescent="0.25">
      <c r="A1" s="2"/>
      <c r="B1" s="2"/>
      <c r="C1" s="2"/>
    </row>
    <row r="2" spans="1:3" ht="23.25" x14ac:dyDescent="0.35">
      <c r="A2" s="240" t="s">
        <v>56</v>
      </c>
      <c r="B2" s="240"/>
      <c r="C2" s="240"/>
    </row>
    <row r="3" spans="1:3" ht="46.5" customHeight="1" x14ac:dyDescent="0.25">
      <c r="A3" s="241" t="s">
        <v>12</v>
      </c>
      <c r="B3" s="242"/>
      <c r="C3" s="22" t="s">
        <v>57</v>
      </c>
    </row>
    <row r="4" spans="1:3" x14ac:dyDescent="0.25">
      <c r="A4" s="241" t="s">
        <v>0</v>
      </c>
      <c r="B4" s="242"/>
      <c r="C4" s="55" t="s">
        <v>53</v>
      </c>
    </row>
    <row r="5" spans="1:3" ht="33.75" x14ac:dyDescent="0.25">
      <c r="A5" s="241" t="s">
        <v>33</v>
      </c>
      <c r="B5" s="242"/>
      <c r="C5" s="22" t="s">
        <v>162</v>
      </c>
    </row>
    <row r="6" spans="1:3" x14ac:dyDescent="0.25">
      <c r="A6" s="241" t="s">
        <v>13</v>
      </c>
      <c r="B6" s="242"/>
      <c r="C6" s="18" t="s">
        <v>5</v>
      </c>
    </row>
    <row r="7" spans="1:3" x14ac:dyDescent="0.25">
      <c r="A7" s="243" t="s">
        <v>14</v>
      </c>
      <c r="B7" s="244"/>
      <c r="C7" s="19" t="s">
        <v>5</v>
      </c>
    </row>
    <row r="8" spans="1:3" x14ac:dyDescent="0.25">
      <c r="A8" s="238" t="s">
        <v>15</v>
      </c>
      <c r="B8" s="239"/>
      <c r="C8" s="21" t="s">
        <v>5</v>
      </c>
    </row>
    <row r="9" spans="1:3" ht="32.25" customHeight="1" x14ac:dyDescent="0.25">
      <c r="A9" s="238" t="s">
        <v>8</v>
      </c>
      <c r="B9" s="239"/>
      <c r="C9" s="56" t="s">
        <v>54</v>
      </c>
    </row>
    <row r="10" spans="1:3" x14ac:dyDescent="0.25">
      <c r="B10" s="15"/>
      <c r="C10" s="15"/>
    </row>
    <row r="11" spans="1:3" x14ac:dyDescent="0.25">
      <c r="A11" s="38" t="s">
        <v>41</v>
      </c>
      <c r="B11" s="38"/>
    </row>
    <row r="12" spans="1:3" x14ac:dyDescent="0.25">
      <c r="A12" s="230" t="s">
        <v>46</v>
      </c>
      <c r="B12" s="231"/>
    </row>
    <row r="13" spans="1:3" x14ac:dyDescent="0.25">
      <c r="A13" s="40"/>
      <c r="B13" s="39"/>
    </row>
    <row r="14" spans="1:3" x14ac:dyDescent="0.25">
      <c r="A14" s="40"/>
      <c r="B14" s="39"/>
    </row>
    <row r="15" spans="1:3" x14ac:dyDescent="0.25">
      <c r="A15" s="41" t="s">
        <v>67</v>
      </c>
      <c r="B15" s="24"/>
    </row>
    <row r="16" spans="1:3" x14ac:dyDescent="0.25">
      <c r="A16" s="29" t="s">
        <v>68</v>
      </c>
      <c r="B16" s="24"/>
    </row>
    <row r="19" spans="1:2" x14ac:dyDescent="0.25">
      <c r="A19" s="42" t="s">
        <v>44</v>
      </c>
      <c r="B19" s="43"/>
    </row>
    <row r="20" spans="1:2" x14ac:dyDescent="0.25">
      <c r="A20" s="43" t="s">
        <v>45</v>
      </c>
      <c r="B20" s="43"/>
    </row>
  </sheetData>
  <mergeCells count="9">
    <mergeCell ref="A12:B12"/>
    <mergeCell ref="A9:B9"/>
    <mergeCell ref="A2:C2"/>
    <mergeCell ref="A3:B3"/>
    <mergeCell ref="A4:B4"/>
    <mergeCell ref="A6:B6"/>
    <mergeCell ref="A7:B7"/>
    <mergeCell ref="A8:B8"/>
    <mergeCell ref="A5:B5"/>
  </mergeCells>
  <pageMargins left="0.7" right="0.7" top="0.75" bottom="0.75" header="0.3" footer="0.3"/>
  <pageSetup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EVALUACION JURIDICA</vt:lpstr>
      <vt:lpstr>DOCUMENTOS</vt:lpstr>
      <vt:lpstr>EVALUACION INDICES</vt:lpstr>
      <vt:lpstr>INDICADORES</vt:lpstr>
      <vt:lpstr>EXPERIENCIA</vt:lpstr>
      <vt:lpstr>TECNICA</vt:lpstr>
      <vt:lpstr>PONDERACIÓN ECONOMICA</vt:lpstr>
      <vt:lpstr>RESULTADO</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Sandra Milena Cubillos Gonzalez</cp:lastModifiedBy>
  <cp:lastPrinted>2022-03-30T17:10:50Z</cp:lastPrinted>
  <dcterms:created xsi:type="dcterms:W3CDTF">2017-05-22T13:32:10Z</dcterms:created>
  <dcterms:modified xsi:type="dcterms:W3CDTF">2022-04-04T21:25:03Z</dcterms:modified>
</cp:coreProperties>
</file>