
<file path=[Content_Types].xml><?xml version="1.0" encoding="utf-8"?>
<Types xmlns="http://schemas.openxmlformats.org/package/2006/content-types">
  <Default Extension="bin" ContentType="application/vnd.openxmlformats-officedocument.spreadsheetml.printerSettings"/>
  <Default Extension="emf" ContentType="image/x-emf"/>
  <Default Extension="rels" ContentType="application/vnd.openxmlformats-package.relationships+xml"/>
  <Default Extension="xml" ContentType="application/xml"/>
  <Default Extension="docx" ContentType="application/vnd.openxmlformats-officedocument.wordprocessingml.document"/>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D:\JURIDICA 2022\INVITACION 08 DE 2022 TRIBLOQUE TECNICA\"/>
    </mc:Choice>
  </mc:AlternateContent>
  <bookViews>
    <workbookView xWindow="0" yWindow="0" windowWidth="28800" windowHeight="12030" firstSheet="2" activeTab="8"/>
  </bookViews>
  <sheets>
    <sheet name="EVALUACION JURIDICA" sheetId="1" r:id="rId1"/>
    <sheet name="EVALUACION EXPERIENCIA" sheetId="10" r:id="rId2"/>
    <sheet name="EVALUACION TECNICA" sheetId="11" r:id="rId3"/>
    <sheet name="DOCUMENTOS" sheetId="12" r:id="rId4"/>
    <sheet name="EVALUACION INDICES" sheetId="13" r:id="rId5"/>
    <sheet name="INDICADORES" sheetId="14" r:id="rId6"/>
    <sheet name="RESUMEN FINANCIER" sheetId="15" r:id="rId7"/>
    <sheet name="PONDERACIÓN" sheetId="16" r:id="rId8"/>
    <sheet name="RESULTADO" sheetId="9" r:id="rId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calcFeatures>
    </ext>
  </extLst>
</workbook>
</file>

<file path=xl/calcChain.xml><?xml version="1.0" encoding="utf-8"?>
<calcChain xmlns="http://schemas.openxmlformats.org/spreadsheetml/2006/main">
  <c r="B2" i="14" l="1"/>
  <c r="B3" i="14"/>
  <c r="D6" i="14"/>
  <c r="B7" i="14"/>
  <c r="C7" i="14"/>
  <c r="D7" i="14"/>
  <c r="B8" i="14"/>
  <c r="C8" i="14"/>
  <c r="D8" i="14"/>
  <c r="C9" i="14"/>
  <c r="D9" i="14"/>
  <c r="D10" i="14"/>
  <c r="D11" i="14"/>
  <c r="D12" i="14"/>
  <c r="B2" i="13"/>
  <c r="B3" i="13"/>
  <c r="B17" i="13"/>
  <c r="E19" i="13"/>
  <c r="E23" i="13"/>
  <c r="E26" i="13"/>
  <c r="E29" i="13"/>
  <c r="D30" i="13"/>
  <c r="E32" i="13"/>
  <c r="E35" i="13"/>
</calcChain>
</file>

<file path=xl/sharedStrings.xml><?xml version="1.0" encoding="utf-8"?>
<sst xmlns="http://schemas.openxmlformats.org/spreadsheetml/2006/main" count="183" uniqueCount="126">
  <si>
    <t>EVALUACION JURIDICA</t>
  </si>
  <si>
    <t>La carta de presentación de la OFERTA, deberá ser diligenciada de acuerdo al Formulario No. 1 adjunto a las condiciones de contratación, deberá estar firmada por el representante legal  o apoderado debidamente constituido, quien debe estar facultado para participar en la presente INVITACIÓN.  Para el último caso, deberá anexar el poder correspondiente.</t>
  </si>
  <si>
    <t xml:space="preserve">Las personas naturales deberán presentar fotocopia de la cédula de ciudadanía. En el caso de ser comerciantes deberán presentar copia del Registro Mercantil. </t>
  </si>
  <si>
    <t xml:space="preserve">El OFERENTE deberá presentar con la OFERTA, fotocopia del Registro Único Tributario. </t>
  </si>
  <si>
    <r>
      <t xml:space="preserve">Si EL OFERENTE presenta propuesta en Consorcio o Unión Temporal, de conformidad con lo señalado en el artículo 7o. de la Ley 80 de 1993, deberá diligenciar debidamente los </t>
    </r>
    <r>
      <rPr>
        <b/>
        <sz val="8"/>
        <color theme="1"/>
        <rFont val="Arial"/>
        <family val="2"/>
      </rPr>
      <t>Formularios 2 o 3</t>
    </r>
    <r>
      <rPr>
        <sz val="8"/>
        <color theme="1"/>
        <rFont val="Arial"/>
        <family val="2"/>
      </rPr>
      <t xml:space="preserve"> de las presentes condiciones de contratación, especificando: </t>
    </r>
  </si>
  <si>
    <t>CUMPLE</t>
  </si>
  <si>
    <t>N/A</t>
  </si>
  <si>
    <t xml:space="preserve">A la OFERTA debe adjuntarse una “Garantía de Seriedad” de la misma, consistente en una póliza expedida por una compañía de seguros legalmente establecida en Colombia, por una cuantía equivalente o superior al diez por ciento (10%) del presupuesto oficial. La vigencia será de ciento veinte (120) días calendario, contados a partir de la fecha fijada para el cierre de la presente Invitación. En todo caso los OFERENTES se comprometen a mantenerla vigente hasta la fecha en que se suscriba el Correspondiente Contrato.
La Garantía de Seriedad de la OFERTA debe cumplir con las siguientes características y requisitos:
Formato: ENTIDADES ESTATALES CON RÉGIMEN PRIVADO DE
CONTRATACIÓN
Beneficiario: EMPRESA DE LICORES DE CUNDINAMARCA  
Afianzado: El OFERENTE 
Vigencia: Ciento veinte (120) días calendario a partir de la fecha fijada para el cierre del proceso de contratación.
Cuantía: El equivalente al 10% del valor del presupuesto oficial para la presente contratación.
Compañía de Seguros: La Garantía de Seriedad de la OFERTA debe ser expedida por parte de una Compañía de Seguros legalmente autorizada para operar en Colombia.
A la OFERTA, deberá anexarse el original de la Garantía de Seriedad debidamente firmada por el OFERENTE.
Si la OFERTA se presenta en representación de una persona jurídica, de un Consorcio o Unión Temporal, la Garantía de Seriedad deberá ser expedida a nombre del OFERENTE, es decir, de la persona representada o de todos los miembros que integren el Consorcio o la Unión Temporal.
La Garantía de Seriedad deberá llevar la mención expresa de que la misma no será cancelada en forma unilateral por el OFRENTE y en caso de cancelación, la misma debe ser notificada en forma previa a la EMPRESA.
Si la Garantía de Seriedad no se constituye por el monto requerido o su vigencia resulta insuficiente o no es constituida a favor de la EMPRESA, la EMPRESA requerirá al OFERENTE para que éste presente el documento aclaratorio correspondiente o adjunte los documentos faltantes, en la Oficina de Gestión Contractual de la EMPRESA, dentro de la oportunidad que para el efecto le señale la EMPRESA.
</t>
  </si>
  <si>
    <t>copia de la CC del Representante Legal</t>
  </si>
  <si>
    <t>RESULTADO</t>
  </si>
  <si>
    <t>El OFERENTE deberá estar constituido como persona jurídica para lo cual deberá presentar el certificado de existencia y representación legal expedido por la Cámara de Comercio de su domicilio principal, con fecha no superior a treinta (30) días calendario de antelación a la fecha de cierre, donde conste que se encuentra legalmente constituida como tal y acreditar que su duración no será inferior al término de ejecución del Contrato y un (1) años más, y que su objeto social contenga las actividades que estén relacionadas con el objeto del presente proceso de selección. 
Cuando el OFERENTE obre por conducto de un representante o apoderado, allegará con su propuesta, copia del documento legalmente otorgado en el que conste tal circunstancia y las facultades conferidas.
Si existieren limitaciones en las facultades del representante legal para contratar y comprometer a la sociedad, deberá acreditar mediante copia del acta expedida como lo determina el Código de Comercio, que ha sido facultado por el máximo órgano social, para presentar la propuesta.
El representante legal de la persona jurídica, deberá anexar a la propuesta fotocopia de su cédula de ciudadanía o del documento legal que acredite su identidad.</t>
  </si>
  <si>
    <t>Los OFERENTES al momento de presentar su OFERTA deberán estar inscritos en el registro interno de proveedores, por lo cual diligenciarán el Formulario que se encuentra en la página web www.licorercundinamarca.com.co y allegar vía correo electrónico ó medio físico en la Oficina de Gestión Contractual, el formulario diligenciado, la cédula de ciudadanía del Represente Legal, Cámara de Comercio y Rut.</t>
  </si>
  <si>
    <t xml:space="preserve">LOS OFERENTES NACIONALES deberán anexar a su OFERTA, certificación de paz y salvo del pago de los aportes a los sistemas de salud, riesgos profesionales, pensiones y aportes a las Cajas de Compensación Familiar, Instituto Colombiano de Bienestar Familiar y Servicio Nacional de Aprendizaje, cuando a ello haya lugar, mediante certificación expedida por el revisor fiscal, cuando éste exista de acuerdo con los requerimientos de ley, o por el representante legal, durante un lapso equivalente al que exija el respectivo régimen de contratación para que se hubiera constituido la sociedad, el cual en todo caso no será inferior a los seis (6) meses anteriores a la presentación de la OFERTA. En el evento en que la sociedad no tenga más de seis (6) meses de constituida, deberá acreditar los pagos a partir de la fecha de su constitución.  
No obstante, lo anterior, cuando no haya lugar a ello, el OFERENTE deberá certificar que no existe obligación de realizar aportes por la razón legal que corresponda, a través de su representante legal o del revisor fiscal, según el caso.
</t>
  </si>
  <si>
    <t>RESULTADO/PROPONENTE</t>
  </si>
  <si>
    <t>EVALUACION TECNICA</t>
  </si>
  <si>
    <t>EVALUACION DE EXPERIENCIA</t>
  </si>
  <si>
    <t>EVLAUACION FINACIERA</t>
  </si>
  <si>
    <t>INHABILIDADES E INCOMPATIBILIDADES</t>
  </si>
  <si>
    <t xml:space="preserve">El OFERENTE no podrá estar incurso en alguna causal de inhabilidad o incompatibilidad constitucional o legal para contratar con la Nación, de acuerdo con lo contemplado en los artículos 8º y 9º de la Ley 80 de 1993, en sus Decretos reglamentarios y en las demás normas complementarias y concordantes. 
Con la presentación de la OFERTA y la suscripción de la Carta de Presentación de la misma, se entiende que el OFERENTE manifiesta bajo la gravedad del juramento, que no se encuentra incurso en cualquiera de las causales de inhabilidad o incompatibilidad señaladas en la Ley.
</t>
  </si>
  <si>
    <t xml:space="preserve">CERTIFICACIÓN DE PARAFISCALES LEY 789 DE 2002 Y LEY 828 DE 2003 </t>
  </si>
  <si>
    <t>INSCRIPCIÓN EN EL REGISTRO INTERNO DE PROVEEDORES DE LA EMPRESA</t>
  </si>
  <si>
    <t>REGISTRO UNICO TRIBUTARIO (RUT)</t>
  </si>
  <si>
    <t>ANTECEDENTES DISCIPLINARIOS DE LA PROCURADURÍA GENERAL DE LA NACIÓN</t>
  </si>
  <si>
    <t xml:space="preserve">CERTIFICACIÓN EXPEDIDA POR LA CONTRALORÍA GENERAL DE LA REPÚBLICA. </t>
  </si>
  <si>
    <t>GARANTÍA DE SERIEDAD DE LA OFERTA</t>
  </si>
  <si>
    <t>CONSORCIO O UNIÓN TEMPORAL</t>
  </si>
  <si>
    <t xml:space="preserve">PERSONAS NATURALES </t>
  </si>
  <si>
    <t>PERSONAS JURÍDICAS NACIONALES O EXTRANJERAS CON DOMICILIO O SUCURSAL EN COLOMBIA</t>
  </si>
  <si>
    <t>EXISTENCIA Y REPRESENTACIÓN LEGAL</t>
  </si>
  <si>
    <t xml:space="preserve">CARTA DE PRESENTACIÓN DE LA OFERTA </t>
  </si>
  <si>
    <t>2.1 DOCUMENTOS DE CONTENIDO JURÍDICO.</t>
  </si>
  <si>
    <t xml:space="preserve">De acuerdo con la circular No.008 de febrero 25 de 2008, expedida por el Contralor General de la República, la obligación de comprobar la información contenida en el Boletín de Responsables Fiscales corresponde a la Administración pública y no a los particulares. Por tanto, la verificación del Boletín de Responsables Fiscales, la realizará la Oficina de Gestión Contractual de la Empresa de Licores de Cundinamarca, en el momento de evaluar la propuesta.
</t>
  </si>
  <si>
    <t>NO CUMPLE - DEBE SUBSANAR</t>
  </si>
  <si>
    <t>El OFERENTE podrá adjuntar copia del Certificado de Antecedentes Disciplinarios expedido por la Procuraduría General de la Nación. En caso de que el oferente se presente a título de consorcio o unión temporal cada uno de sus integrantes debe cumplir con este requisito.
La anterior solicitud se hace a título de colaboración del oferente con la empresa, sin que en momento alguno su ausencia se constituya en causal de rechazo de la oferta. De no presentarse o de considerarlo conveniente, La Empresa, verificará en cumplimiento de lo establecido por la Ley 1238 de 2008, los antecedentes disciplinarios de los oferentes</t>
  </si>
  <si>
    <t>ANTECEDENTES JUDICIALES</t>
  </si>
  <si>
    <t>El oferente podrá presentar certificación de antecedentes judiciales expedida por autoridad competente. En caso de que el oferente se presente a título de consorcio o unión temporal cada uno de sus integrantes debe cumplir con este requisito.
La anterior solicitud se hace a título de colaboración del oferente con la entidad, sin que en momento alguno su ausencia se constituya en causal de rechazo de la oferta. De no presentarse o de considerarlo conveniente, La empresa consultará que los oferentes no se encuentren reportados en los registros delictivos, de acuerdo con lo previsto en el artículo 94 del Decreto 0020 de 2012.</t>
  </si>
  <si>
    <t>EVALUACION ECONOMICA</t>
  </si>
  <si>
    <t>FOLIO 4-5</t>
  </si>
  <si>
    <t>FOLIO 82-97</t>
  </si>
  <si>
    <t>INVITACION ABIERTA No. 008 DE 2022</t>
  </si>
  <si>
    <t>CONTROL Y AUTOMATIZACION VIRTUAL SAS</t>
  </si>
  <si>
    <t>FOLIO 6-13</t>
  </si>
  <si>
    <t>NO APORTA - DEBE SUBSANAR</t>
  </si>
  <si>
    <t>FOLIO 14-22</t>
  </si>
  <si>
    <t>FOLIO 22-23</t>
  </si>
  <si>
    <t>FOLIO 25-26</t>
  </si>
  <si>
    <t>FOLIO 27</t>
  </si>
  <si>
    <t>FOLIO 28</t>
  </si>
  <si>
    <t>FOLIO 4</t>
  </si>
  <si>
    <t>CLAUSULA 7 - CUMPLE</t>
  </si>
  <si>
    <t>APORTA FOLIO 29</t>
  </si>
  <si>
    <t>NO CUMPLE
DEBE SUBSANAR</t>
  </si>
  <si>
    <t>DEBE SUBSANAR
(Copia  de la CC, Copia de la Tarjeta prifesiona y certificado de antecedentes de la junta central de contadores)</t>
  </si>
  <si>
    <t xml:space="preserve">RESULTADO </t>
  </si>
  <si>
    <t>1. POSTOBON                                                                                -  CONTRATO No:  3681280077                                                                                                      -  FECHA INICIO: 13 DE ENERO DE 2020                                                                                                    - FECHA DE TERMINACION: 28 DE SEPTIEMBRE DE 2020.                                                                - VALOR DEL CONTRATO:   COP $ 1.182.241.920 M/C                                                  FIRMA:  DIEGO ALEJANDRO CARDONA VASQUEZ                                                                                                               2. EMPRESA DE LICORES DE CUNDINAMARCA                                                                                -  CONTRATO: No 5320180263                                                                                                      -  FECHA INICIO:  14 DE MAYO DE 2019                                                                                                    - FECHA DE TERMINACION :23 DE OCTUBRE DE 2019.                                                                - VALOR DEL CONTRATO:  COP $ 3.575.936.930 M/C                                        FIRMA:  MESTOR JAVIER LEMUS CLAVIJO                                                                                                                   3. QUALA S.A.                                                                                                -  CONTRATO No : COL-QN-038-19                                                                                                      -  FECHA INICIO:  20 DE MAYO DE 2019                                                                                                    - FECHA DE TERMINACION: 31 DE DICIEMBRE DE 2020                                                                - VALOR DEL CONTRATO:  COP $ 4.061.581.000 M/C                                           FIRMA :FERNANDO ACOSTA MARTIN                                                                                                                          4.  COMPAÑIA CERVECERA DE NICARAGUA S.A.                                                                                                -  CONTRATO No : 4500017333                                                                                                      -  FECHA INICIO:  01 DE ABRIL DE 2018                                                                                                    - FECHA DE TERMINACION: 15 DE DICIEMBRE DE 2018                                                                - VALOR DEL CONTRATO:  COP $ 1.039.024.038 M/C                                           FIRMA : GINIVA GUADALUPE QUIROZ</t>
  </si>
  <si>
    <t>Los OFERENTES deberán acreditar experiencia específica en tres (3) contratos en ACTUALIZACION TECNOLOGICA DEL CONTROL DEL AUTOMATISMO DEL TRIBLOQUE DE LA LINEA 1 EN EL AREA DE ENVASADO, Las mismas en cuantía deben sumar de forma conjunta igual o superior a dos veces el valor presupuesto oficial para la presente Invitación. Los cuales deben estar ejecutados a satisfacción.
En el caso de propuestas presentadas por consorcios o uniones temporales, deben acreditar las 3 experiencias específicas de forma conjunta, y a título individual cada uno de sus integrantes deberá acreditar mínimo haber ejecutado una obra cuyo objeto se relacione con a la ACTUALIZACION TECNOLOGICA DEL CONTROL DEL AUTOMATISMO DEL TRIBLOQUE DE LA LINEA 1 EN EL AREA DE ENVASADO, Las mismas en cuantía deben sumar de forma conjunta igual o superior a dos veces el valor presupuesto oficial para la presente Invitación.  
La certificación o documento aportado deberá tener como mínimo la siguiente información que permita identificar los criterios necesarios para evaluar la idoneidad, así como llamar a verificar:
1. Nombre o razón social del contratante, dirección y teléfono.
2. Nombre o razón social del contratista.
3. Número del contrato. (Si aplica).
4. Objeto del contrato.
5. Fecha de inicio y terminación (día, mes y año).
6. Indicación de cumplimiento y calidad a satisfacción.
7. Valor del contrato (incluyendo adiciones en valor).
8. Nombre, firma y cargo de quien expide la certificación.
➢  Cada certificación de contrato u orden se analizará por separado, en caso de presentarse certificaciones que incluyan contratos u órdenes adicionales a la principal, éstas se contarán como una sola.
➢  En caso de que las certificaciones no contengan toda la información solicitada, el OFERENTE deberá anexar el contrato o acta de liquidación del mismo o acta de recibo final, o el documento donde conste la misma, de tal forma que la información no contenida en la certificación, se soporte con el contenido de dichos documentos.
➢  Solo se verificarán las certificaciones que indiquen que se reciben a satisfacción las actividades realizadas.
➢ En el caso de ofertas, presentadas por consorcios o uniones temporales, las certificaciones presentadas deberán cumplir con los requisitos e información enunciada anteriormente.
➢  Para los contratos certificados en los cuales se haya prestado el servicio como oferente plural, se evaluara de acuerdo a su porcentaje de participación.</t>
  </si>
  <si>
    <t>Coontrol y automatización virtual SAS</t>
  </si>
  <si>
    <t xml:space="preserve">EXPERIENCIA  </t>
  </si>
  <si>
    <t>EVALUACION EXPERIENCIA INVITACIÓN ABIERTA No. 008 DE 2022</t>
  </si>
  <si>
    <t xml:space="preserve">CUMPLE </t>
  </si>
  <si>
    <r>
      <t xml:space="preserve">7. Declaración de renta del año </t>
    </r>
    <r>
      <rPr>
        <sz val="10"/>
        <color rgb="FF000000"/>
        <rFont val="Arial"/>
        <family val="2"/>
      </rPr>
      <t xml:space="preserve">2020.        </t>
    </r>
  </si>
  <si>
    <t>6. Certificado de Antecedentes Disciplinarios vigente del contador y del revisor fiscal, expedido por la junta central de contadores con vigencia no superior a tres meses.</t>
  </si>
  <si>
    <t>5. Dictamen del revisor fiscal sobre los estados financieros.</t>
  </si>
  <si>
    <t>4. Notas a los estados financieros.</t>
  </si>
  <si>
    <t>3. Certificación de los estados financieros, por el contador público y el representante legal en los términos de la Ley 222 de 1995.</t>
  </si>
  <si>
    <t>2. Estados de Resultados.</t>
  </si>
  <si>
    <t>1. Balance General.</t>
  </si>
  <si>
    <t>CUMPLE CON DOCUMENTOS</t>
  </si>
  <si>
    <t>830.136.854-9</t>
  </si>
  <si>
    <t>NIT</t>
  </si>
  <si>
    <t>CONTROL Y AUTOMATIZACIÓN VIRTUAL SAS</t>
  </si>
  <si>
    <t>DOCUMENTO</t>
  </si>
  <si>
    <t>EVALUACION DOCUMENTOS</t>
  </si>
  <si>
    <t xml:space="preserve">OBJETO: SERVICIO ACTUALIZACIÓN Y SUMINISTRO DE MATERIALES PARA LA MODERNIZACION TECNOLOGICA DEL CONTROL DEL AUTOMATISMO DEL TRIBLOQUE DE LA LINEA 1 EN EL AREA DE ENVASADO. 
</t>
  </si>
  <si>
    <t>INVITACIÓN ABIERTA No 008 DE 2022</t>
  </si>
  <si>
    <t xml:space="preserve">Activo Total </t>
  </si>
  <si>
    <t>Utilidad Operacional</t>
  </si>
  <si>
    <t>RENTABILIDAD DEL ACTIVO (ROA)</t>
  </si>
  <si>
    <t xml:space="preserve">Patrimonio </t>
  </si>
  <si>
    <t>RENTABILIDAD DEL PATRIMONIO (ROE)</t>
  </si>
  <si>
    <t>Gastos de interes</t>
  </si>
  <si>
    <t>RAZON DE COBERTURA</t>
  </si>
  <si>
    <t>Activo Total</t>
  </si>
  <si>
    <t>Pasivo Total</t>
  </si>
  <si>
    <t>ENDEUDAMIENTO</t>
  </si>
  <si>
    <t>2.669.246.174 - 911.891.297</t>
  </si>
  <si>
    <t>Activo Corriente - Pasivo corriente</t>
  </si>
  <si>
    <t>CAPITAL DE TRABAJO</t>
  </si>
  <si>
    <t>Pasivo corriente</t>
  </si>
  <si>
    <t>LIQUIDEZ</t>
  </si>
  <si>
    <t>Activo corriente</t>
  </si>
  <si>
    <t>En Col $</t>
  </si>
  <si>
    <t>&gt; = 0.5%</t>
  </si>
  <si>
    <t>Uop / AT</t>
  </si>
  <si>
    <t>&gt; = 5%</t>
  </si>
  <si>
    <t>Uop /  P</t>
  </si>
  <si>
    <t>Uop / GI *100</t>
  </si>
  <si>
    <t>&lt;=85%</t>
  </si>
  <si>
    <t>(PT/AT) * 100</t>
  </si>
  <si>
    <t>MAYOR O IGUAL A 2 VECES EL PRESUPUESTO OFICIAL</t>
  </si>
  <si>
    <t>AC-PC</t>
  </si>
  <si>
    <t>&gt; = 1.5</t>
  </si>
  <si>
    <t>AC/PC</t>
  </si>
  <si>
    <t xml:space="preserve">                                                                                                                                                                                                                                                                                                            </t>
  </si>
  <si>
    <t>PRESUPUESTO OFICIAL:  
$ 224.287.630</t>
  </si>
  <si>
    <t>SOLICITADOS</t>
  </si>
  <si>
    <t>INDICADORES FINANCIEROS</t>
  </si>
  <si>
    <t>OBTENIDO POR</t>
  </si>
  <si>
    <t xml:space="preserve">PRESUPUESTO OFICIAL:  
$ 224.287.630  
SOLICITADOS </t>
  </si>
  <si>
    <t>Donde:</t>
  </si>
  <si>
    <t>P = Puntaje para la propuesta en evaluación</t>
  </si>
  <si>
    <t>VP = Valor de la propuesta en evaluación</t>
  </si>
  <si>
    <t>PM = Valor de la propuesta más económica.</t>
  </si>
  <si>
    <t>DESCRPCIÓN</t>
  </si>
  <si>
    <t>VALOR OFERTA</t>
  </si>
  <si>
    <t>TOTAL</t>
  </si>
  <si>
    <t>Vo.Bo. SANDRA MILENA CUBILLOS GONZALEZ</t>
  </si>
  <si>
    <t>P = 1000 x (PM/VP)</t>
  </si>
  <si>
    <t>Las ofertas que obtengan como resultado CUMPLE en la verificación jurídica, técnica, financiera y económica, serán ponderadas por grupo en cuanto a la sumatoria de los ítems ofertados y se le otorgará el puntaje máximo de 1.000 PUNTOS a la propuesta de menor valor. El puntaje de las ofertas restantes se calculará en forma inversamente proporcional al valor de la misma, como resultado de aplicar la siguiente fórmula</t>
  </si>
  <si>
    <t>Vo. Bo NESTOR JAVIER LEMUS CLAVIJO</t>
  </si>
  <si>
    <t>Subgerente Tecnico</t>
  </si>
  <si>
    <t xml:space="preserve">4.2 CRITERIO DE CALIFICACIÓN </t>
  </si>
  <si>
    <t>Se asignara puntaje una vea sean subsanado los documentos habilitantes</t>
  </si>
  <si>
    <t>Vo. Bo RUTH MARINA NOVOA HERRERA</t>
  </si>
  <si>
    <t>Subgerente Financiero</t>
  </si>
  <si>
    <t>Jefe  Oficina  Asesora de Juridica y Contratacion</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</si>
</sst>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8">
    <numFmt numFmtId="41" formatCode="_-* #,##0_-;\-* #,##0_-;_-* &quot;-&quot;_-;_-@_-"/>
    <numFmt numFmtId="164" formatCode="_(* #,##0.00_);_(* \(#,##0.00\);_(* &quot;-&quot;??_);_(@_)"/>
    <numFmt numFmtId="165" formatCode="_-&quot;$&quot;* #,##0_-;\-&quot;$&quot;* #,##0_-;_-&quot;$&quot;* &quot;-&quot;_-;_-@_-"/>
    <numFmt numFmtId="166" formatCode="0.0%"/>
    <numFmt numFmtId="167" formatCode="_(* #,##0_);_(* \(#,##0\);_(* &quot;-&quot;??_);_(@_)"/>
    <numFmt numFmtId="168" formatCode="#,##0.00;[Red]#,##0.00"/>
    <numFmt numFmtId="169" formatCode="_(&quot;$&quot;\ * #,##0.00_);_(&quot;$&quot;\ * \(#,##0.00\);_(&quot;$&quot;\ * &quot;-&quot;??_);_(@_)"/>
    <numFmt numFmtId="170" formatCode="&quot;$&quot;\ #,##0"/>
  </numFmts>
  <fonts count="34" x14ac:knownFonts="1">
    <font>
      <sz val="11"/>
      <color theme="1"/>
      <name val="Calibri"/>
      <family val="2"/>
      <scheme val="minor"/>
    </font>
    <font>
      <b/>
      <sz val="8"/>
      <name val="Arial"/>
      <family val="2"/>
    </font>
    <font>
      <sz val="8"/>
      <name val="Arial"/>
      <family val="2"/>
    </font>
    <font>
      <b/>
      <sz val="8"/>
      <color theme="1"/>
      <name val="Arial"/>
      <family val="2"/>
    </font>
    <font>
      <sz val="8"/>
      <color theme="1"/>
      <name val="Calibri"/>
      <family val="2"/>
      <scheme val="minor"/>
    </font>
    <font>
      <sz val="8"/>
      <color theme="1"/>
      <name val="Arial"/>
      <family val="2"/>
    </font>
    <font>
      <b/>
      <sz val="8"/>
      <color theme="1"/>
      <name val="Calibri"/>
      <family val="2"/>
      <scheme val="minor"/>
    </font>
    <font>
      <b/>
      <sz val="12"/>
      <color theme="1"/>
      <name val="Arial"/>
      <family val="2"/>
    </font>
    <font>
      <b/>
      <sz val="18"/>
      <color theme="1"/>
      <name val="Calibri"/>
      <family val="2"/>
      <scheme val="minor"/>
    </font>
    <font>
      <sz val="11"/>
      <color theme="1"/>
      <name val="Calibri"/>
      <family val="2"/>
      <scheme val="minor"/>
    </font>
    <font>
      <sz val="10"/>
      <name val="Arial"/>
      <family val="2"/>
    </font>
    <font>
      <sz val="10"/>
      <color theme="1"/>
      <name val="Arial"/>
      <family val="2"/>
    </font>
    <font>
      <b/>
      <sz val="8"/>
      <color rgb="FFFF0000"/>
      <name val="Arial"/>
      <family val="2"/>
    </font>
    <font>
      <b/>
      <sz val="14"/>
      <color rgb="FFFF0000"/>
      <name val="Arial"/>
      <family val="2"/>
    </font>
    <font>
      <sz val="8"/>
      <color rgb="FFFF0000"/>
      <name val="Calibri"/>
      <family val="2"/>
      <scheme val="minor"/>
    </font>
    <font>
      <b/>
      <sz val="11"/>
      <color theme="1"/>
      <name val="Calibri"/>
      <family val="2"/>
      <scheme val="minor"/>
    </font>
    <font>
      <sz val="11"/>
      <name val="Arial"/>
      <family val="2"/>
    </font>
    <font>
      <b/>
      <sz val="8"/>
      <color rgb="FF000000"/>
      <name val="Arial"/>
      <family val="2"/>
    </font>
    <font>
      <b/>
      <sz val="10"/>
      <name val="Arial"/>
      <family val="2"/>
    </font>
    <font>
      <b/>
      <sz val="10"/>
      <color theme="1"/>
      <name val="Arial"/>
      <family val="2"/>
    </font>
    <font>
      <sz val="10"/>
      <color rgb="FF000000"/>
      <name val="Arial"/>
      <family val="2"/>
    </font>
    <font>
      <b/>
      <sz val="9"/>
      <color theme="1"/>
      <name val="Arial"/>
      <family val="2"/>
    </font>
    <font>
      <sz val="9"/>
      <color theme="1"/>
      <name val="Calibri"/>
      <family val="2"/>
      <scheme val="minor"/>
    </font>
    <font>
      <b/>
      <sz val="9"/>
      <color theme="1"/>
      <name val="Calibri"/>
      <family val="2"/>
      <scheme val="minor"/>
    </font>
    <font>
      <sz val="12"/>
      <color theme="1"/>
      <name val="Calibri"/>
      <family val="2"/>
      <scheme val="minor"/>
    </font>
    <font>
      <b/>
      <sz val="12"/>
      <color theme="1"/>
      <name val="Calibri"/>
      <family val="2"/>
      <scheme val="minor"/>
    </font>
    <font>
      <sz val="11"/>
      <color theme="1"/>
      <name val="Arial"/>
      <family val="2"/>
    </font>
    <font>
      <b/>
      <sz val="11"/>
      <color theme="1"/>
      <name val="Arial"/>
      <family val="2"/>
    </font>
    <font>
      <sz val="10"/>
      <color theme="1"/>
      <name val="Calibri"/>
      <family val="2"/>
      <scheme val="minor"/>
    </font>
    <font>
      <b/>
      <sz val="10"/>
      <color theme="1"/>
      <name val="Calibri"/>
      <family val="2"/>
      <scheme val="minor"/>
    </font>
    <font>
      <b/>
      <sz val="11"/>
      <name val="Arial"/>
      <family val="2"/>
    </font>
    <font>
      <sz val="9"/>
      <name val="Arial"/>
      <family val="2"/>
    </font>
    <font>
      <b/>
      <sz val="9"/>
      <name val="Arial"/>
      <family val="2"/>
    </font>
    <font>
      <sz val="9"/>
      <color theme="1"/>
      <name val="Arial"/>
      <family val="2"/>
    </font>
  </fonts>
  <fills count="7">
    <fill>
      <patternFill patternType="none"/>
    </fill>
    <fill>
      <patternFill patternType="gray125"/>
    </fill>
    <fill>
      <patternFill patternType="solid">
        <fgColor theme="0"/>
        <bgColor indexed="64"/>
      </patternFill>
    </fill>
    <fill>
      <patternFill patternType="solid">
        <fgColor rgb="FFFF0000"/>
        <bgColor indexed="64"/>
      </patternFill>
    </fill>
    <fill>
      <patternFill patternType="solid">
        <fgColor rgb="FF00B050"/>
        <bgColor indexed="64"/>
      </patternFill>
    </fill>
    <fill>
      <patternFill patternType="solid">
        <fgColor theme="4" tint="0.39997558519241921"/>
        <bgColor indexed="64"/>
      </patternFill>
    </fill>
    <fill>
      <patternFill patternType="solid">
        <fgColor rgb="FFD9D9D9"/>
        <bgColor indexed="64"/>
      </patternFill>
    </fill>
  </fills>
  <borders count="18">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medium">
        <color indexed="64"/>
      </right>
      <top style="medium">
        <color indexed="64"/>
      </top>
      <bottom style="medium">
        <color indexed="64"/>
      </bottom>
      <diagonal/>
    </border>
    <border>
      <left style="medium">
        <color auto="1"/>
      </left>
      <right/>
      <top/>
      <bottom/>
      <diagonal/>
    </border>
    <border>
      <left style="medium">
        <color indexed="64"/>
      </left>
      <right style="medium">
        <color indexed="64"/>
      </right>
      <top/>
      <bottom style="medium">
        <color indexed="64"/>
      </bottom>
      <diagonal/>
    </border>
    <border>
      <left style="medium">
        <color indexed="64"/>
      </left>
      <right style="medium">
        <color indexed="64"/>
      </right>
      <top style="medium">
        <color indexed="64"/>
      </top>
      <bottom/>
      <diagonal/>
    </border>
    <border>
      <left/>
      <right style="medium">
        <color indexed="64"/>
      </right>
      <top/>
      <bottom style="medium">
        <color indexed="64"/>
      </bottom>
      <diagonal/>
    </border>
    <border>
      <left style="medium">
        <color auto="1"/>
      </left>
      <right/>
      <top/>
      <bottom style="medium">
        <color indexed="64"/>
      </bottom>
      <diagonal/>
    </border>
    <border>
      <left/>
      <right style="medium">
        <color indexed="64"/>
      </right>
      <top style="medium">
        <color indexed="64"/>
      </top>
      <bottom style="medium">
        <color indexed="64"/>
      </bottom>
      <diagonal/>
    </border>
    <border>
      <left style="medium">
        <color auto="1"/>
      </left>
      <right/>
      <top style="medium">
        <color indexed="64"/>
      </top>
      <bottom style="medium">
        <color indexed="64"/>
      </bottom>
      <diagonal/>
    </border>
    <border>
      <left style="thin">
        <color indexed="64"/>
      </left>
      <right style="thin">
        <color indexed="64"/>
      </right>
      <top/>
      <bottom style="thin">
        <color indexed="64"/>
      </bottom>
      <diagonal/>
    </border>
    <border>
      <left/>
      <right/>
      <top/>
      <bottom style="medium">
        <color indexed="64"/>
      </bottom>
      <diagonal/>
    </border>
    <border>
      <left style="medium">
        <color indexed="64"/>
      </left>
      <right style="medium">
        <color indexed="64"/>
      </right>
      <top/>
      <bottom/>
      <diagonal/>
    </border>
    <border>
      <left/>
      <right/>
      <top style="medium">
        <color indexed="64"/>
      </top>
      <bottom style="medium">
        <color indexed="64"/>
      </bottom>
      <diagonal/>
    </border>
    <border>
      <left style="thin">
        <color indexed="64"/>
      </left>
      <right style="thin">
        <color indexed="64"/>
      </right>
      <top style="thin">
        <color indexed="64"/>
      </top>
      <bottom/>
      <diagonal/>
    </border>
    <border>
      <left/>
      <right style="thin">
        <color indexed="64"/>
      </right>
      <top style="thin">
        <color indexed="64"/>
      </top>
      <bottom/>
      <diagonal/>
    </border>
  </borders>
  <cellStyleXfs count="10">
    <xf numFmtId="0" fontId="0" fillId="0" borderId="0"/>
    <xf numFmtId="164" fontId="9" fillId="0" borderId="0" applyFont="0" applyFill="0" applyBorder="0" applyAlignment="0" applyProtection="0"/>
    <xf numFmtId="0" fontId="10" fillId="0" borderId="0"/>
    <xf numFmtId="0" fontId="10" fillId="0" borderId="0"/>
    <xf numFmtId="0" fontId="9" fillId="0" borderId="0"/>
    <xf numFmtId="165" fontId="9" fillId="0" borderId="0" applyFont="0" applyFill="0" applyBorder="0" applyAlignment="0" applyProtection="0"/>
    <xf numFmtId="41" fontId="9" fillId="0" borderId="0" applyFont="0" applyFill="0" applyBorder="0" applyAlignment="0" applyProtection="0"/>
    <xf numFmtId="41" fontId="9" fillId="0" borderId="0" applyFont="0" applyFill="0" applyBorder="0" applyAlignment="0" applyProtection="0"/>
    <xf numFmtId="9" fontId="9" fillId="0" borderId="0" applyFont="0" applyFill="0" applyBorder="0" applyAlignment="0" applyProtection="0"/>
    <xf numFmtId="169" fontId="9" fillId="0" borderId="0" applyFont="0" applyFill="0" applyBorder="0" applyAlignment="0" applyProtection="0"/>
  </cellStyleXfs>
  <cellXfs count="195">
    <xf numFmtId="0" fontId="0" fillId="0" borderId="0" xfId="0"/>
    <xf numFmtId="0" fontId="4" fillId="0" borderId="0" xfId="0" applyFont="1"/>
    <xf numFmtId="0" fontId="4" fillId="0" borderId="0" xfId="0" applyFont="1" applyAlignment="1"/>
    <xf numFmtId="0" fontId="5" fillId="0" borderId="0" xfId="0" applyFont="1"/>
    <xf numFmtId="0" fontId="1" fillId="0" borderId="1" xfId="0" applyFont="1" applyBorder="1" applyAlignment="1">
      <alignment horizontal="center" vertical="center"/>
    </xf>
    <xf numFmtId="0" fontId="1" fillId="0" borderId="1" xfId="0" applyFont="1" applyBorder="1" applyAlignment="1">
      <alignment vertical="center"/>
    </xf>
    <xf numFmtId="0" fontId="2" fillId="0" borderId="1" xfId="0" applyFont="1" applyBorder="1" applyAlignment="1">
      <alignment horizontal="justify" vertical="top"/>
    </xf>
    <xf numFmtId="0" fontId="3" fillId="0" borderId="1" xfId="0" applyFont="1" applyBorder="1" applyAlignment="1">
      <alignment horizontal="justify" vertical="center"/>
    </xf>
    <xf numFmtId="0" fontId="3" fillId="0" borderId="1" xfId="0" applyFont="1" applyBorder="1" applyAlignment="1">
      <alignment wrapText="1"/>
    </xf>
    <xf numFmtId="0" fontId="4" fillId="0" borderId="1" xfId="0" applyFont="1" applyBorder="1" applyAlignment="1">
      <alignment wrapText="1"/>
    </xf>
    <xf numFmtId="0" fontId="5" fillId="0" borderId="1" xfId="0" applyFont="1" applyBorder="1" applyAlignment="1">
      <alignment wrapText="1"/>
    </xf>
    <xf numFmtId="0" fontId="3" fillId="0" borderId="1" xfId="0" applyFont="1" applyBorder="1" applyAlignment="1">
      <alignment vertical="center" wrapText="1"/>
    </xf>
    <xf numFmtId="0" fontId="5" fillId="0" borderId="1" xfId="0" applyFont="1" applyBorder="1" applyAlignment="1">
      <alignment horizontal="justify" vertical="center" wrapText="1"/>
    </xf>
    <xf numFmtId="0" fontId="4" fillId="0" borderId="1" xfId="0" applyFont="1" applyBorder="1" applyAlignment="1">
      <alignment horizontal="center" vertical="center" wrapText="1"/>
    </xf>
    <xf numFmtId="0" fontId="7" fillId="0" borderId="1" xfId="0" applyFont="1" applyBorder="1" applyAlignment="1">
      <alignment horizontal="center" vertical="center"/>
    </xf>
    <xf numFmtId="0" fontId="0" fillId="0" borderId="0" xfId="0" applyBorder="1"/>
    <xf numFmtId="0" fontId="5" fillId="0" borderId="0" xfId="0" applyFont="1" applyAlignment="1">
      <alignment wrapText="1"/>
    </xf>
    <xf numFmtId="0" fontId="3" fillId="0" borderId="1" xfId="0" applyFont="1" applyBorder="1"/>
    <xf numFmtId="0" fontId="1" fillId="0" borderId="3" xfId="0" applyFont="1" applyBorder="1" applyAlignment="1">
      <alignment horizontal="center" vertical="center"/>
    </xf>
    <xf numFmtId="0" fontId="3" fillId="0" borderId="3" xfId="0" applyFont="1" applyBorder="1" applyAlignment="1">
      <alignment horizontal="center" vertical="center"/>
    </xf>
    <xf numFmtId="0" fontId="4" fillId="0" borderId="1" xfId="0" applyFont="1" applyBorder="1" applyAlignment="1">
      <alignment horizontal="center" vertical="center"/>
    </xf>
    <xf numFmtId="0" fontId="3" fillId="0" borderId="1" xfId="0" applyFont="1" applyBorder="1" applyAlignment="1">
      <alignment horizontal="center" vertical="center" wrapText="1"/>
    </xf>
    <xf numFmtId="0" fontId="11" fillId="0" borderId="1" xfId="0" applyFont="1" applyBorder="1" applyAlignment="1">
      <alignment horizontal="center" vertical="center"/>
    </xf>
    <xf numFmtId="0" fontId="4" fillId="0" borderId="0" xfId="0" applyFont="1" applyBorder="1" applyAlignment="1">
      <alignment horizontal="center" vertical="center"/>
    </xf>
    <xf numFmtId="0" fontId="6" fillId="0" borderId="0" xfId="0" applyFont="1" applyBorder="1" applyAlignment="1">
      <alignment horizontal="center" vertical="center"/>
    </xf>
    <xf numFmtId="0" fontId="6" fillId="3" borderId="1" xfId="0" applyFont="1" applyFill="1" applyBorder="1" applyAlignment="1">
      <alignment horizontal="center" vertical="center" wrapText="1"/>
    </xf>
    <xf numFmtId="0" fontId="12" fillId="0" borderId="3" xfId="0" applyFont="1" applyBorder="1" applyAlignment="1">
      <alignment horizontal="center" vertical="center"/>
    </xf>
    <xf numFmtId="0" fontId="13" fillId="0" borderId="3" xfId="0" applyFont="1" applyBorder="1" applyAlignment="1">
      <alignment horizontal="center" vertical="center" wrapText="1"/>
    </xf>
    <xf numFmtId="0" fontId="8" fillId="0" borderId="1" xfId="0" applyFont="1" applyBorder="1" applyAlignment="1">
      <alignment horizontal="center"/>
    </xf>
    <xf numFmtId="0" fontId="3" fillId="0" borderId="3" xfId="0" applyFont="1" applyBorder="1" applyAlignment="1">
      <alignment horizontal="center" vertical="center" wrapText="1"/>
    </xf>
    <xf numFmtId="0" fontId="14" fillId="0" borderId="1" xfId="0" applyFont="1" applyBorder="1" applyAlignment="1">
      <alignment horizontal="center" vertical="center"/>
    </xf>
    <xf numFmtId="0" fontId="14" fillId="2" borderId="1" xfId="0" applyFont="1" applyFill="1" applyBorder="1" applyAlignment="1">
      <alignment horizontal="center" vertical="center" wrapText="1"/>
    </xf>
    <xf numFmtId="0" fontId="1" fillId="0" borderId="3" xfId="0" applyFont="1" applyBorder="1" applyAlignment="1">
      <alignment horizontal="center" vertical="center" wrapText="1"/>
    </xf>
    <xf numFmtId="0" fontId="15" fillId="4" borderId="4" xfId="0" applyFont="1" applyFill="1" applyBorder="1" applyAlignment="1">
      <alignment horizontal="center" vertical="center"/>
    </xf>
    <xf numFmtId="0" fontId="15" fillId="0" borderId="4" xfId="0" applyFont="1" applyBorder="1"/>
    <xf numFmtId="0" fontId="16" fillId="0" borderId="0" xfId="0" applyFont="1" applyAlignment="1">
      <alignment horizontal="justify" vertical="center"/>
    </xf>
    <xf numFmtId="0" fontId="2" fillId="0" borderId="0" xfId="0" applyFont="1" applyAlignment="1">
      <alignment horizontal="justify" vertical="center" wrapText="1"/>
    </xf>
    <xf numFmtId="0" fontId="17" fillId="5" borderId="4" xfId="0" applyFont="1" applyFill="1" applyBorder="1" applyAlignment="1">
      <alignment horizontal="center" vertical="center" wrapText="1"/>
    </xf>
    <xf numFmtId="0" fontId="6" fillId="0" borderId="4" xfId="0" applyFont="1" applyBorder="1" applyAlignment="1">
      <alignment horizontal="center" vertical="center"/>
    </xf>
    <xf numFmtId="0" fontId="4" fillId="0" borderId="8" xfId="0" applyFont="1" applyBorder="1"/>
    <xf numFmtId="0" fontId="4" fillId="0" borderId="9" xfId="0" applyFont="1" applyBorder="1"/>
    <xf numFmtId="0" fontId="0" fillId="2" borderId="0" xfId="0" applyFill="1"/>
    <xf numFmtId="0" fontId="2" fillId="2" borderId="0" xfId="0" applyFont="1" applyFill="1" applyAlignment="1">
      <alignment horizontal="justify" vertical="center" wrapText="1"/>
    </xf>
    <xf numFmtId="0" fontId="5" fillId="2" borderId="0" xfId="0" applyFont="1" applyFill="1" applyAlignment="1">
      <alignment horizontal="left" vertical="center" wrapText="1"/>
    </xf>
    <xf numFmtId="166" fontId="18" fillId="2" borderId="0" xfId="8" applyNumberFormat="1" applyFont="1" applyFill="1" applyBorder="1" applyAlignment="1">
      <alignment horizontal="center" vertical="justify"/>
    </xf>
    <xf numFmtId="0" fontId="19" fillId="2" borderId="0" xfId="0" applyFont="1" applyFill="1" applyAlignment="1">
      <alignment horizontal="justify" vertical="justify" wrapText="1"/>
    </xf>
    <xf numFmtId="0" fontId="11" fillId="2" borderId="0" xfId="0" applyFont="1" applyFill="1" applyAlignment="1">
      <alignment horizontal="center"/>
    </xf>
    <xf numFmtId="0" fontId="11" fillId="2" borderId="0" xfId="0" applyFont="1" applyFill="1" applyAlignment="1">
      <alignment wrapText="1"/>
    </xf>
    <xf numFmtId="0" fontId="11" fillId="2" borderId="0" xfId="0" applyFont="1" applyFill="1" applyAlignment="1">
      <alignment horizontal="center" vertical="center"/>
    </xf>
    <xf numFmtId="0" fontId="19" fillId="2" borderId="0" xfId="0" applyFont="1" applyFill="1" applyAlignment="1">
      <alignment horizontal="center" vertical="center" wrapText="1"/>
    </xf>
    <xf numFmtId="0" fontId="19" fillId="2" borderId="0" xfId="0" applyFont="1" applyFill="1" applyAlignment="1">
      <alignment horizontal="center" vertical="center"/>
    </xf>
    <xf numFmtId="0" fontId="10" fillId="2" borderId="1" xfId="0" applyFont="1" applyFill="1" applyBorder="1" applyAlignment="1">
      <alignment horizontal="center" vertical="center" wrapText="1"/>
    </xf>
    <xf numFmtId="0" fontId="10" fillId="0" borderId="1" xfId="0" applyFont="1" applyBorder="1" applyAlignment="1">
      <alignment horizontal="justify" vertical="center"/>
    </xf>
    <xf numFmtId="0" fontId="11" fillId="2" borderId="0" xfId="0" applyFont="1" applyFill="1"/>
    <xf numFmtId="166" fontId="10" fillId="2" borderId="1" xfId="8" applyNumberFormat="1" applyFont="1" applyFill="1" applyBorder="1" applyAlignment="1">
      <alignment horizontal="center" vertical="center"/>
    </xf>
    <xf numFmtId="0" fontId="11" fillId="0" borderId="1" xfId="0" applyFont="1" applyBorder="1" applyAlignment="1">
      <alignment horizontal="justify" vertical="center"/>
    </xf>
    <xf numFmtId="0" fontId="11" fillId="2" borderId="0" xfId="0" applyFont="1" applyFill="1" applyAlignment="1">
      <alignment vertical="justify"/>
    </xf>
    <xf numFmtId="0" fontId="11" fillId="2" borderId="1" xfId="0" applyFont="1" applyFill="1" applyBorder="1" applyAlignment="1">
      <alignment horizontal="center" vertical="center"/>
    </xf>
    <xf numFmtId="0" fontId="10" fillId="2" borderId="0" xfId="0" applyFont="1" applyFill="1" applyAlignment="1">
      <alignment horizontal="justify" vertical="center" wrapText="1"/>
    </xf>
    <xf numFmtId="0" fontId="11" fillId="2" borderId="0" xfId="0" applyFont="1" applyFill="1" applyAlignment="1">
      <alignment horizontal="left" vertical="center" wrapText="1"/>
    </xf>
    <xf numFmtId="0" fontId="11" fillId="2" borderId="1" xfId="0" applyFont="1" applyFill="1" applyBorder="1" applyAlignment="1">
      <alignment horizontal="center" vertical="center" wrapText="1"/>
    </xf>
    <xf numFmtId="0" fontId="11" fillId="2" borderId="12" xfId="0" applyFont="1" applyFill="1" applyBorder="1" applyAlignment="1">
      <alignment horizontal="center" vertical="center" wrapText="1"/>
    </xf>
    <xf numFmtId="0" fontId="11" fillId="0" borderId="12" xfId="0" applyFont="1" applyBorder="1" applyAlignment="1">
      <alignment horizontal="justify" vertical="center"/>
    </xf>
    <xf numFmtId="166" fontId="18" fillId="2" borderId="4" xfId="8" applyNumberFormat="1" applyFont="1" applyFill="1" applyBorder="1" applyAlignment="1">
      <alignment horizontal="center" vertical="justify"/>
    </xf>
    <xf numFmtId="0" fontId="19" fillId="2" borderId="4" xfId="0" applyFont="1" applyFill="1" applyBorder="1" applyAlignment="1">
      <alignment horizontal="justify" vertical="justify" wrapText="1"/>
    </xf>
    <xf numFmtId="0" fontId="11" fillId="2" borderId="7" xfId="0" applyFont="1" applyFill="1" applyBorder="1" applyAlignment="1">
      <alignment horizontal="center" vertical="center"/>
    </xf>
    <xf numFmtId="0" fontId="11" fillId="2" borderId="7" xfId="0" applyFont="1" applyFill="1" applyBorder="1" applyAlignment="1">
      <alignment horizontal="center"/>
    </xf>
    <xf numFmtId="0" fontId="19" fillId="2" borderId="4" xfId="0" applyFont="1" applyFill="1" applyBorder="1" applyAlignment="1">
      <alignment horizontal="center" vertical="center" wrapText="1"/>
    </xf>
    <xf numFmtId="0" fontId="19" fillId="2" borderId="4" xfId="0" applyFont="1" applyFill="1" applyBorder="1" applyAlignment="1">
      <alignment horizontal="center" vertical="center"/>
    </xf>
    <xf numFmtId="0" fontId="3" fillId="2" borderId="0" xfId="0" applyFont="1" applyFill="1"/>
    <xf numFmtId="0" fontId="5" fillId="2" borderId="0" xfId="0" applyFont="1" applyFill="1" applyAlignment="1">
      <alignment horizontal="center" vertical="center"/>
    </xf>
    <xf numFmtId="0" fontId="5" fillId="2" borderId="0" xfId="0" applyFont="1" applyFill="1" applyAlignment="1">
      <alignment horizontal="center"/>
    </xf>
    <xf numFmtId="0" fontId="0" fillId="2" borderId="0" xfId="0" applyFill="1" applyAlignment="1">
      <alignment vertical="top"/>
    </xf>
    <xf numFmtId="0" fontId="5" fillId="2" borderId="0" xfId="0" applyFont="1" applyFill="1"/>
    <xf numFmtId="0" fontId="21" fillId="2" borderId="0" xfId="0" applyFont="1" applyFill="1"/>
    <xf numFmtId="0" fontId="22" fillId="2" borderId="0" xfId="0" applyFont="1" applyFill="1"/>
    <xf numFmtId="3" fontId="22" fillId="2" borderId="0" xfId="0" applyNumberFormat="1" applyFont="1" applyFill="1"/>
    <xf numFmtId="0" fontId="22" fillId="2" borderId="0" xfId="0" applyFont="1" applyFill="1" applyAlignment="1">
      <alignment horizontal="center"/>
    </xf>
    <xf numFmtId="164" fontId="23" fillId="2" borderId="0" xfId="1" applyFont="1" applyFill="1" applyBorder="1" applyAlignment="1">
      <alignment horizontal="center"/>
    </xf>
    <xf numFmtId="9" fontId="22" fillId="2" borderId="0" xfId="8" applyFont="1" applyFill="1" applyBorder="1"/>
    <xf numFmtId="167" fontId="22" fillId="2" borderId="0" xfId="1" applyNumberFormat="1" applyFont="1" applyFill="1" applyBorder="1"/>
    <xf numFmtId="164" fontId="22" fillId="2" borderId="0" xfId="1" applyFont="1" applyFill="1" applyBorder="1"/>
    <xf numFmtId="2" fontId="22" fillId="2" borderId="0" xfId="8" applyNumberFormat="1" applyFont="1" applyFill="1" applyBorder="1"/>
    <xf numFmtId="167" fontId="22" fillId="2" borderId="0" xfId="8" applyNumberFormat="1" applyFont="1" applyFill="1" applyBorder="1"/>
    <xf numFmtId="39" fontId="22" fillId="2" borderId="0" xfId="1" applyNumberFormat="1" applyFont="1" applyFill="1" applyBorder="1"/>
    <xf numFmtId="0" fontId="23" fillId="2" borderId="0" xfId="0" applyFont="1" applyFill="1" applyAlignment="1">
      <alignment horizontal="center" vertical="justify" wrapText="1"/>
    </xf>
    <xf numFmtId="0" fontId="23" fillId="2" borderId="0" xfId="0" applyFont="1" applyFill="1" applyAlignment="1">
      <alignment horizontal="center"/>
    </xf>
    <xf numFmtId="164" fontId="23" fillId="2" borderId="6" xfId="1" applyFont="1" applyFill="1" applyBorder="1" applyAlignment="1">
      <alignment horizontal="center"/>
    </xf>
    <xf numFmtId="164" fontId="22" fillId="2" borderId="13" xfId="1" applyFont="1" applyFill="1" applyBorder="1"/>
    <xf numFmtId="167" fontId="22" fillId="2" borderId="13" xfId="1" applyNumberFormat="1" applyFont="1" applyFill="1" applyBorder="1"/>
    <xf numFmtId="0" fontId="22" fillId="2" borderId="13" xfId="0" applyFont="1" applyFill="1" applyBorder="1" applyAlignment="1">
      <alignment horizontal="center"/>
    </xf>
    <xf numFmtId="0" fontId="22" fillId="2" borderId="9" xfId="0" applyFont="1" applyFill="1" applyBorder="1"/>
    <xf numFmtId="164" fontId="23" fillId="2" borderId="14" xfId="1" applyFont="1" applyFill="1" applyBorder="1" applyAlignment="1">
      <alignment horizontal="center"/>
    </xf>
    <xf numFmtId="0" fontId="22" fillId="2" borderId="5" xfId="0" applyFont="1" applyFill="1" applyBorder="1"/>
    <xf numFmtId="166" fontId="22" fillId="2" borderId="0" xfId="8" applyNumberFormat="1" applyFont="1" applyFill="1" applyBorder="1"/>
    <xf numFmtId="10" fontId="22" fillId="2" borderId="0" xfId="8" applyNumberFormat="1" applyFont="1" applyFill="1" applyBorder="1"/>
    <xf numFmtId="167" fontId="22" fillId="2" borderId="13" xfId="1" applyNumberFormat="1" applyFont="1" applyFill="1" applyBorder="1" applyAlignment="1">
      <alignment horizontal="right"/>
    </xf>
    <xf numFmtId="0" fontId="23" fillId="2" borderId="14" xfId="0" applyFont="1" applyFill="1" applyBorder="1" applyAlignment="1">
      <alignment horizontal="center" vertical="justify" wrapText="1"/>
    </xf>
    <xf numFmtId="0" fontId="23" fillId="2" borderId="5" xfId="0" applyFont="1" applyFill="1" applyBorder="1" applyAlignment="1">
      <alignment horizontal="center"/>
    </xf>
    <xf numFmtId="0" fontId="23" fillId="2" borderId="4" xfId="0" applyFont="1" applyFill="1" applyBorder="1" applyAlignment="1">
      <alignment horizontal="center" vertical="center" wrapText="1"/>
    </xf>
    <xf numFmtId="0" fontId="24" fillId="2" borderId="0" xfId="0" applyFont="1" applyFill="1" applyAlignment="1">
      <alignment horizontal="center" vertical="center"/>
    </xf>
    <xf numFmtId="0" fontId="25" fillId="2" borderId="0" xfId="0" applyFont="1" applyFill="1" applyAlignment="1">
      <alignment horizontal="justify" vertical="center" wrapText="1"/>
    </xf>
    <xf numFmtId="0" fontId="24" fillId="2" borderId="1" xfId="0" applyFont="1" applyFill="1" applyBorder="1" applyAlignment="1">
      <alignment horizontal="center" vertical="center"/>
    </xf>
    <xf numFmtId="0" fontId="25" fillId="2" borderId="1" xfId="0" applyFont="1" applyFill="1" applyBorder="1" applyAlignment="1">
      <alignment horizontal="justify" vertical="center" wrapText="1"/>
    </xf>
    <xf numFmtId="0" fontId="25" fillId="2" borderId="1" xfId="0" applyFont="1" applyFill="1" applyBorder="1" applyAlignment="1">
      <alignment horizontal="left" vertical="center" wrapText="1"/>
    </xf>
    <xf numFmtId="0" fontId="24" fillId="2" borderId="16" xfId="0" applyFont="1" applyFill="1" applyBorder="1" applyAlignment="1">
      <alignment horizontal="center" vertical="center"/>
    </xf>
    <xf numFmtId="0" fontId="25" fillId="2" borderId="16" xfId="0" applyFont="1" applyFill="1" applyBorder="1" applyAlignment="1">
      <alignment horizontal="justify" vertical="center" wrapText="1"/>
    </xf>
    <xf numFmtId="41" fontId="0" fillId="2" borderId="0" xfId="7" applyFont="1" applyFill="1" applyAlignment="1">
      <alignment vertical="center"/>
    </xf>
    <xf numFmtId="0" fontId="24" fillId="2" borderId="1" xfId="0" applyFont="1" applyFill="1" applyBorder="1" applyAlignment="1">
      <alignment horizontal="center" vertical="center" wrapText="1"/>
    </xf>
    <xf numFmtId="0" fontId="25" fillId="2" borderId="1" xfId="0" applyFont="1" applyFill="1" applyBorder="1" applyAlignment="1">
      <alignment vertical="center"/>
    </xf>
    <xf numFmtId="0" fontId="25" fillId="2" borderId="1" xfId="0" applyFont="1" applyFill="1" applyBorder="1" applyAlignment="1">
      <alignment horizontal="center" vertical="center"/>
    </xf>
    <xf numFmtId="0" fontId="15" fillId="2" borderId="0" xfId="0" applyFont="1" applyFill="1"/>
    <xf numFmtId="0" fontId="26" fillId="2" borderId="0" xfId="0" applyFont="1" applyFill="1" applyAlignment="1">
      <alignment horizontal="justify" vertical="justify"/>
    </xf>
    <xf numFmtId="0" fontId="26" fillId="2" borderId="0" xfId="0" applyFont="1" applyFill="1"/>
    <xf numFmtId="0" fontId="27" fillId="2" borderId="0" xfId="0" applyFont="1" applyFill="1"/>
    <xf numFmtId="0" fontId="0" fillId="2" borderId="0" xfId="0" applyFill="1" applyAlignment="1">
      <alignment horizontal="center"/>
    </xf>
    <xf numFmtId="0" fontId="15" fillId="2" borderId="12" xfId="0" applyFont="1" applyFill="1" applyBorder="1" applyAlignment="1">
      <alignment horizontal="center"/>
    </xf>
    <xf numFmtId="9" fontId="0" fillId="2" borderId="1" xfId="0" applyNumberFormat="1" applyFill="1" applyBorder="1" applyAlignment="1">
      <alignment horizontal="center"/>
    </xf>
    <xf numFmtId="0" fontId="28" fillId="2" borderId="1" xfId="0" applyFont="1" applyFill="1" applyBorder="1" applyAlignment="1">
      <alignment horizontal="center" vertical="center"/>
    </xf>
    <xf numFmtId="0" fontId="29" fillId="2" borderId="1" xfId="0" applyFont="1" applyFill="1" applyBorder="1" applyAlignment="1">
      <alignment horizontal="justify" vertical="center" wrapText="1"/>
    </xf>
    <xf numFmtId="0" fontId="29" fillId="2" borderId="1" xfId="0" applyFont="1" applyFill="1" applyBorder="1" applyAlignment="1">
      <alignment horizontal="left" vertical="center" wrapText="1"/>
    </xf>
    <xf numFmtId="10" fontId="28" fillId="2" borderId="17" xfId="8" applyNumberFormat="1" applyFont="1" applyFill="1" applyBorder="1" applyAlignment="1">
      <alignment horizontal="center" vertical="center"/>
    </xf>
    <xf numFmtId="0" fontId="29" fillId="2" borderId="16" xfId="0" applyFont="1" applyFill="1" applyBorder="1" applyAlignment="1">
      <alignment horizontal="center"/>
    </xf>
    <xf numFmtId="0" fontId="29" fillId="2" borderId="16" xfId="0" applyFont="1" applyFill="1" applyBorder="1" applyAlignment="1">
      <alignment horizontal="justify" vertical="center" wrapText="1"/>
    </xf>
    <xf numFmtId="167" fontId="28" fillId="2" borderId="1" xfId="1" applyNumberFormat="1" applyFont="1" applyFill="1" applyBorder="1" applyAlignment="1">
      <alignment horizontal="center" vertical="center"/>
    </xf>
    <xf numFmtId="0" fontId="28" fillId="2" borderId="1" xfId="0" applyFont="1" applyFill="1" applyBorder="1" applyAlignment="1">
      <alignment horizontal="center" wrapText="1"/>
    </xf>
    <xf numFmtId="10" fontId="28" fillId="2" borderId="1" xfId="8" applyNumberFormat="1" applyFont="1" applyFill="1" applyBorder="1" applyAlignment="1">
      <alignment horizontal="center" vertical="center"/>
    </xf>
    <xf numFmtId="0" fontId="28" fillId="2" borderId="1" xfId="0" applyFont="1" applyFill="1" applyBorder="1" applyAlignment="1">
      <alignment horizontal="center"/>
    </xf>
    <xf numFmtId="0" fontId="29" fillId="2" borderId="1" xfId="0" applyFont="1" applyFill="1" applyBorder="1"/>
    <xf numFmtId="168" fontId="28" fillId="2" borderId="1" xfId="0" applyNumberFormat="1" applyFont="1" applyFill="1" applyBorder="1" applyAlignment="1">
      <alignment horizontal="center" vertical="center"/>
    </xf>
    <xf numFmtId="0" fontId="29" fillId="2" borderId="1" xfId="0" applyFont="1" applyFill="1" applyBorder="1" applyAlignment="1">
      <alignment horizontal="center" vertical="center" wrapText="1"/>
    </xf>
    <xf numFmtId="0" fontId="29" fillId="2" borderId="1" xfId="0" applyFont="1" applyFill="1" applyBorder="1" applyAlignment="1">
      <alignment horizontal="center" vertical="center"/>
    </xf>
    <xf numFmtId="0" fontId="28" fillId="2" borderId="0" xfId="0" applyFont="1" applyFill="1"/>
    <xf numFmtId="0" fontId="29" fillId="2" borderId="0" xfId="0" applyFont="1" applyFill="1"/>
    <xf numFmtId="0" fontId="7" fillId="2" borderId="0" xfId="0" applyFont="1" applyFill="1" applyAlignment="1">
      <alignment horizontal="left"/>
    </xf>
    <xf numFmtId="0" fontId="30" fillId="0" borderId="0" xfId="2" applyFont="1" applyAlignment="1">
      <alignment vertical="center"/>
    </xf>
    <xf numFmtId="0" fontId="10" fillId="0" borderId="0" xfId="2"/>
    <xf numFmtId="0" fontId="16" fillId="0" borderId="0" xfId="2" applyFont="1" applyAlignment="1">
      <alignment horizontal="justify" vertical="center"/>
    </xf>
    <xf numFmtId="0" fontId="2" fillId="0" borderId="0" xfId="2" applyFont="1" applyAlignment="1">
      <alignment vertical="top" wrapText="1"/>
    </xf>
    <xf numFmtId="0" fontId="16" fillId="0" borderId="0" xfId="2" applyFont="1" applyAlignment="1">
      <alignment vertical="top"/>
    </xf>
    <xf numFmtId="0" fontId="31" fillId="0" borderId="0" xfId="2" applyFont="1" applyAlignment="1">
      <alignment vertical="center"/>
    </xf>
    <xf numFmtId="0" fontId="31" fillId="0" borderId="0" xfId="2" applyFont="1"/>
    <xf numFmtId="0" fontId="16" fillId="0" borderId="0" xfId="2" applyFont="1" applyAlignment="1">
      <alignment vertical="center"/>
    </xf>
    <xf numFmtId="0" fontId="17" fillId="6" borderId="1" xfId="2" applyFont="1" applyFill="1" applyBorder="1" applyAlignment="1">
      <alignment vertical="center" wrapText="1"/>
    </xf>
    <xf numFmtId="0" fontId="17" fillId="0" borderId="0" xfId="2" applyFont="1" applyAlignment="1">
      <alignment vertical="center" wrapText="1"/>
    </xf>
    <xf numFmtId="0" fontId="10" fillId="0" borderId="1" xfId="2" applyBorder="1" applyAlignment="1">
      <alignment wrapText="1"/>
    </xf>
    <xf numFmtId="3" fontId="10" fillId="0" borderId="0" xfId="2" applyNumberFormat="1"/>
    <xf numFmtId="0" fontId="18" fillId="0" borderId="1" xfId="2" applyFont="1" applyBorder="1"/>
    <xf numFmtId="1" fontId="10" fillId="0" borderId="0" xfId="2" applyNumberFormat="1"/>
    <xf numFmtId="0" fontId="5" fillId="0" borderId="0" xfId="0" applyFont="1" applyAlignment="1">
      <alignment horizontal="justify" vertical="top" wrapText="1"/>
    </xf>
    <xf numFmtId="0" fontId="32" fillId="0" borderId="0" xfId="2" applyFont="1" applyAlignment="1">
      <alignment vertical="top"/>
    </xf>
    <xf numFmtId="0" fontId="32" fillId="0" borderId="0" xfId="2" applyFont="1" applyAlignment="1">
      <alignment horizontal="left" vertical="top" wrapText="1"/>
    </xf>
    <xf numFmtId="0" fontId="31" fillId="0" borderId="0" xfId="2" applyFont="1" applyAlignment="1">
      <alignment horizontal="left" vertical="top" wrapText="1"/>
    </xf>
    <xf numFmtId="0" fontId="32" fillId="0" borderId="0" xfId="2" applyFont="1"/>
    <xf numFmtId="0" fontId="21" fillId="0" borderId="0" xfId="0" applyFont="1"/>
    <xf numFmtId="0" fontId="33" fillId="0" borderId="0" xfId="0" applyFont="1"/>
    <xf numFmtId="0" fontId="0" fillId="0" borderId="0" xfId="0" applyAlignment="1">
      <alignment horizontal="center"/>
    </xf>
    <xf numFmtId="0" fontId="15" fillId="0" borderId="11" xfId="0" applyFont="1" applyBorder="1" applyAlignment="1">
      <alignment horizontal="center"/>
    </xf>
    <xf numFmtId="0" fontId="15" fillId="0" borderId="10" xfId="0" applyFont="1" applyBorder="1" applyAlignment="1">
      <alignment horizontal="center"/>
    </xf>
    <xf numFmtId="0" fontId="0" fillId="0" borderId="5" xfId="0" applyBorder="1" applyAlignment="1">
      <alignment horizontal="center"/>
    </xf>
    <xf numFmtId="0" fontId="4" fillId="0" borderId="7" xfId="0" applyFont="1" applyBorder="1" applyAlignment="1">
      <alignment horizontal="left" vertical="top" wrapText="1"/>
    </xf>
    <xf numFmtId="0" fontId="4" fillId="0" borderId="6" xfId="0" applyFont="1" applyBorder="1" applyAlignment="1">
      <alignment horizontal="left" vertical="top" wrapText="1"/>
    </xf>
    <xf numFmtId="0" fontId="15" fillId="4" borderId="11" xfId="0" applyFont="1" applyFill="1" applyBorder="1" applyAlignment="1">
      <alignment horizontal="center" vertical="center"/>
    </xf>
    <xf numFmtId="0" fontId="15" fillId="4" borderId="10" xfId="0" applyFont="1" applyFill="1" applyBorder="1" applyAlignment="1">
      <alignment horizontal="center" vertical="center"/>
    </xf>
    <xf numFmtId="0" fontId="19" fillId="2" borderId="11" xfId="0" applyFont="1" applyFill="1" applyBorder="1" applyAlignment="1">
      <alignment horizontal="justify" vertical="center" wrapText="1"/>
    </xf>
    <xf numFmtId="0" fontId="19" fillId="2" borderId="10" xfId="0" applyFont="1" applyFill="1" applyBorder="1" applyAlignment="1">
      <alignment horizontal="justify" vertical="center" wrapText="1"/>
    </xf>
    <xf numFmtId="0" fontId="19" fillId="2" borderId="13" xfId="0" applyFont="1" applyFill="1" applyBorder="1" applyAlignment="1">
      <alignment horizontal="center" vertical="center"/>
    </xf>
    <xf numFmtId="0" fontId="19" fillId="2" borderId="0" xfId="0" applyFont="1" applyFill="1" applyAlignment="1">
      <alignment horizontal="center" vertical="center" wrapText="1"/>
    </xf>
    <xf numFmtId="0" fontId="26" fillId="2" borderId="0" xfId="0" applyFont="1" applyFill="1" applyAlignment="1">
      <alignment horizontal="left" vertical="justify"/>
    </xf>
    <xf numFmtId="0" fontId="25" fillId="2" borderId="1" xfId="0" applyFont="1" applyFill="1" applyBorder="1" applyAlignment="1">
      <alignment horizontal="center" vertical="center" wrapText="1"/>
    </xf>
    <xf numFmtId="164" fontId="19" fillId="2" borderId="0" xfId="0" applyNumberFormat="1" applyFont="1" applyFill="1" applyAlignment="1">
      <alignment horizontal="center" vertical="justify" wrapText="1"/>
    </xf>
    <xf numFmtId="0" fontId="19" fillId="2" borderId="0" xfId="0" applyFont="1" applyFill="1" applyAlignment="1">
      <alignment horizontal="center" vertical="justify" wrapText="1"/>
    </xf>
    <xf numFmtId="0" fontId="19" fillId="2" borderId="11" xfId="0" applyFont="1" applyFill="1" applyBorder="1" applyAlignment="1">
      <alignment horizontal="center" vertical="center" wrapText="1"/>
    </xf>
    <xf numFmtId="0" fontId="19" fillId="2" borderId="15" xfId="0" applyFont="1" applyFill="1" applyBorder="1" applyAlignment="1">
      <alignment horizontal="center" vertical="center" wrapText="1"/>
    </xf>
    <xf numFmtId="0" fontId="19" fillId="2" borderId="0" xfId="0" applyFont="1" applyFill="1" applyAlignment="1">
      <alignment horizontal="left" vertical="justify"/>
    </xf>
    <xf numFmtId="0" fontId="29" fillId="2" borderId="1" xfId="0" applyFont="1" applyFill="1" applyBorder="1" applyAlignment="1">
      <alignment horizontal="left" vertical="center" wrapText="1"/>
    </xf>
    <xf numFmtId="0" fontId="29" fillId="2" borderId="1" xfId="0" applyFont="1" applyFill="1" applyBorder="1" applyAlignment="1">
      <alignment horizontal="left" vertical="center"/>
    </xf>
    <xf numFmtId="0" fontId="19" fillId="2" borderId="0" xfId="0" applyFont="1" applyFill="1" applyAlignment="1">
      <alignment horizontal="left" vertical="center" wrapText="1"/>
    </xf>
    <xf numFmtId="0" fontId="30" fillId="0" borderId="0" xfId="2" applyFont="1" applyAlignment="1">
      <alignment horizontal="center" vertical="center"/>
    </xf>
    <xf numFmtId="0" fontId="2" fillId="0" borderId="0" xfId="2" applyFont="1" applyAlignment="1">
      <alignment horizontal="justify" vertical="top" wrapText="1"/>
    </xf>
    <xf numFmtId="0" fontId="31" fillId="0" borderId="0" xfId="2" applyFont="1" applyAlignment="1">
      <alignment horizontal="left" vertical="top" wrapText="1"/>
    </xf>
    <xf numFmtId="0" fontId="32" fillId="0" borderId="0" xfId="2" applyFont="1" applyAlignment="1">
      <alignment horizontal="left" vertical="top" wrapText="1"/>
    </xf>
    <xf numFmtId="0" fontId="17" fillId="0" borderId="2" xfId="2" applyFont="1" applyBorder="1" applyAlignment="1">
      <alignment horizontal="center" vertical="center" wrapText="1"/>
    </xf>
    <xf numFmtId="0" fontId="17" fillId="0" borderId="3" xfId="2" applyFont="1" applyBorder="1" applyAlignment="1">
      <alignment horizontal="center" vertical="center" wrapText="1"/>
    </xf>
    <xf numFmtId="170" fontId="10" fillId="0" borderId="2" xfId="9" applyNumberFormat="1" applyFont="1" applyBorder="1" applyAlignment="1">
      <alignment horizontal="center" vertical="center" wrapText="1"/>
    </xf>
    <xf numFmtId="170" fontId="10" fillId="0" borderId="3" xfId="9" applyNumberFormat="1" applyFont="1" applyBorder="1" applyAlignment="1">
      <alignment horizontal="center" vertical="center" wrapText="1"/>
    </xf>
    <xf numFmtId="1" fontId="18" fillId="0" borderId="2" xfId="2" applyNumberFormat="1" applyFont="1" applyBorder="1" applyAlignment="1">
      <alignment horizontal="center" vertical="center"/>
    </xf>
    <xf numFmtId="1" fontId="18" fillId="0" borderId="3" xfId="2" applyNumberFormat="1" applyFont="1" applyBorder="1" applyAlignment="1">
      <alignment horizontal="center" vertical="center"/>
    </xf>
    <xf numFmtId="0" fontId="3" fillId="0" borderId="2" xfId="0" applyFont="1" applyBorder="1" applyAlignment="1">
      <alignment horizontal="center" vertical="center" wrapText="1"/>
    </xf>
    <xf numFmtId="0" fontId="3" fillId="0" borderId="3" xfId="0" applyFont="1" applyBorder="1" applyAlignment="1">
      <alignment horizontal="center" vertical="center" wrapText="1"/>
    </xf>
    <xf numFmtId="0" fontId="8" fillId="0" borderId="1" xfId="0" applyFont="1" applyBorder="1" applyAlignment="1">
      <alignment horizontal="center"/>
    </xf>
    <xf numFmtId="0" fontId="1" fillId="0" borderId="2" xfId="0" applyFont="1" applyBorder="1" applyAlignment="1">
      <alignment horizontal="center" vertical="center"/>
    </xf>
    <xf numFmtId="0" fontId="1" fillId="0" borderId="3" xfId="0" applyFont="1" applyBorder="1" applyAlignment="1">
      <alignment horizontal="center" vertical="center"/>
    </xf>
    <xf numFmtId="0" fontId="3" fillId="0" borderId="2" xfId="0" applyFont="1" applyBorder="1" applyAlignment="1">
      <alignment horizontal="center" vertical="center"/>
    </xf>
    <xf numFmtId="0" fontId="3" fillId="0" borderId="3" xfId="0" applyFont="1" applyBorder="1" applyAlignment="1">
      <alignment horizontal="center" vertical="center"/>
    </xf>
  </cellXfs>
  <cellStyles count="10">
    <cellStyle name="Millares [0]" xfId="7" builtinId="6"/>
    <cellStyle name="Millares [0] 2" xfId="6"/>
    <cellStyle name="Millares 2" xfId="1"/>
    <cellStyle name="Moneda [0] 2" xfId="5"/>
    <cellStyle name="Moneda 2" xfId="9"/>
    <cellStyle name="Normal" xfId="0" builtinId="0"/>
    <cellStyle name="Normal 2" xfId="2"/>
    <cellStyle name="Normal 3" xfId="3"/>
    <cellStyle name="Normal 4" xfId="4"/>
    <cellStyle name="Porcentaje" xfId="8" builtinId="5"/>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_rels/drawing2.xml.rels><?xml version="1.0" encoding="UTF-8" standalone="yes"?>
<Relationships xmlns="http://schemas.openxmlformats.org/package/2006/relationships"><Relationship Id="rId3" Type="http://schemas.openxmlformats.org/officeDocument/2006/relationships/image" Target="../media/image4.emf"/><Relationship Id="rId2" Type="http://schemas.openxmlformats.org/officeDocument/2006/relationships/image" Target="../media/image3.emf"/><Relationship Id="rId1" Type="http://schemas.openxmlformats.org/officeDocument/2006/relationships/image" Target="../media/image2.emf"/><Relationship Id="rId4" Type="http://schemas.openxmlformats.org/officeDocument/2006/relationships/image" Target="../media/image5.emf"/></Relationships>
</file>

<file path=xl/drawings/_rels/vmlDrawing1.vml.rels><?xml version="1.0" encoding="UTF-8" standalone="yes"?>
<Relationships xmlns="http://schemas.openxmlformats.org/package/2006/relationships"><Relationship Id="rId1" Type="http://schemas.openxmlformats.org/officeDocument/2006/relationships/image" Target="../media/image1.emf"/></Relationships>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1</xdr:col>
          <xdr:colOff>0</xdr:colOff>
          <xdr:row>0</xdr:row>
          <xdr:rowOff>0</xdr:rowOff>
        </xdr:from>
        <xdr:to>
          <xdr:col>10</xdr:col>
          <xdr:colOff>76200</xdr:colOff>
          <xdr:row>29</xdr:row>
          <xdr:rowOff>85725</xdr:rowOff>
        </xdr:to>
        <xdr:sp macro="" textlink="">
          <xdr:nvSpPr>
            <xdr:cNvPr id="1025" name="Object 1" hidden="1">
              <a:extLst>
                <a:ext uri="{63B3BB69-23CF-44E3-9099-C40C66FF867C}">
                  <a14:compatExt spid="_x0000_s1025"/>
                </a:ext>
                <a:ext uri="{FF2B5EF4-FFF2-40B4-BE49-F238E27FC236}">
                  <a16:creationId xmlns:a16="http://schemas.microsoft.com/office/drawing/2014/main" id="{D2D18310-48A6-47AD-A941-5C2AE32FF23F}"/>
                </a:ext>
              </a:extLst>
            </xdr:cNvPr>
            <xdr:cNvSpPr/>
          </xdr:nvSpPr>
          <xdr:spPr bwMode="auto">
            <a:xfrm>
              <a:off x="0" y="0"/>
              <a:ext cx="0" cy="0"/>
            </a:xfrm>
            <a:prstGeom prst="rect">
              <a:avLst/>
            </a:prstGeom>
            <a:solidFill>
              <a:srgbClr val="FFFFFF" mc:Ignorable="a14" a14:legacySpreadsheetColorIndex="65"/>
            </a:solidFill>
            <a:ln w="9525">
              <a:solidFill>
                <a:srgbClr val="000000" mc:Ignorable="a14" a14:legacySpreadsheetColorIndex="64"/>
              </a:solidFill>
              <a:miter lim="800000"/>
              <a:headEnd/>
              <a:tailEnd/>
            </a:ln>
          </xdr:spPr>
        </xdr:sp>
        <xdr:clientData/>
      </xdr:twoCellAnchor>
    </mc:Choice>
    <mc:Fallback/>
  </mc:AlternateContent>
</xdr:wsDr>
</file>

<file path=xl/drawings/drawing2.xml><?xml version="1.0" encoding="utf-8"?>
<xdr:wsDr xmlns:xdr="http://schemas.openxmlformats.org/drawingml/2006/spreadsheetDrawing" xmlns:a="http://schemas.openxmlformats.org/drawingml/2006/main">
  <xdr:twoCellAnchor editAs="oneCell">
    <xdr:from>
      <xdr:col>1</xdr:col>
      <xdr:colOff>28575</xdr:colOff>
      <xdr:row>1</xdr:row>
      <xdr:rowOff>66675</xdr:rowOff>
    </xdr:from>
    <xdr:to>
      <xdr:col>8</xdr:col>
      <xdr:colOff>314325</xdr:colOff>
      <xdr:row>37</xdr:row>
      <xdr:rowOff>0</xdr:rowOff>
    </xdr:to>
    <xdr:pic>
      <xdr:nvPicPr>
        <xdr:cNvPr id="2" name="Imagen 1">
          <a:extLst>
            <a:ext uri="{FF2B5EF4-FFF2-40B4-BE49-F238E27FC236}">
              <a16:creationId xmlns:a16="http://schemas.microsoft.com/office/drawing/2014/main" id="{D3534D3F-E09C-4A1F-8051-2369CD574F98}"/>
            </a:ext>
          </a:extLst>
        </xdr:cNvPr>
        <xdr:cNvPicPr>
          <a:picLocks noChangeAspect="1" noChangeArrowheads="1"/>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790575" y="257175"/>
          <a:ext cx="5619750" cy="6791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9525</xdr:colOff>
      <xdr:row>37</xdr:row>
      <xdr:rowOff>57150</xdr:rowOff>
    </xdr:from>
    <xdr:to>
      <xdr:col>8</xdr:col>
      <xdr:colOff>295275</xdr:colOff>
      <xdr:row>72</xdr:row>
      <xdr:rowOff>0</xdr:rowOff>
    </xdr:to>
    <xdr:pic>
      <xdr:nvPicPr>
        <xdr:cNvPr id="3" name="Imagen 2">
          <a:extLst>
            <a:ext uri="{FF2B5EF4-FFF2-40B4-BE49-F238E27FC236}">
              <a16:creationId xmlns:a16="http://schemas.microsoft.com/office/drawing/2014/main" id="{620888B1-4919-49EE-BCC1-FA5E3CBD852B}"/>
            </a:ext>
          </a:extLst>
        </xdr:cNvPr>
        <xdr:cNvPicPr>
          <a:picLocks noChangeAspect="1" noChangeArrowheads="1"/>
        </xdr:cNvPicPr>
      </xdr:nvPicPr>
      <xdr:blipFill>
        <a:blip xmlns:r="http://schemas.openxmlformats.org/officeDocument/2006/relationships" r:embed="rId2" cstate="print">
          <a:extLst>
            <a:ext uri="{28A0092B-C50C-407E-A947-70E740481C1C}">
              <a14:useLocalDpi xmlns:a14="http://schemas.microsoft.com/office/drawing/2010/main" val="0"/>
            </a:ext>
          </a:extLst>
        </a:blip>
        <a:srcRect/>
        <a:stretch>
          <a:fillRect/>
        </a:stretch>
      </xdr:blipFill>
      <xdr:spPr bwMode="auto">
        <a:xfrm>
          <a:off x="771525" y="7105650"/>
          <a:ext cx="5619750" cy="661035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19050</xdr:colOff>
      <xdr:row>72</xdr:row>
      <xdr:rowOff>85725</xdr:rowOff>
    </xdr:from>
    <xdr:to>
      <xdr:col>8</xdr:col>
      <xdr:colOff>304800</xdr:colOff>
      <xdr:row>108</xdr:row>
      <xdr:rowOff>85725</xdr:rowOff>
    </xdr:to>
    <xdr:pic>
      <xdr:nvPicPr>
        <xdr:cNvPr id="4" name="Imagen 3">
          <a:extLst>
            <a:ext uri="{FF2B5EF4-FFF2-40B4-BE49-F238E27FC236}">
              <a16:creationId xmlns:a16="http://schemas.microsoft.com/office/drawing/2014/main" id="{4B1D45D3-627C-4E53-9D28-A5394A0AF251}"/>
            </a:ext>
          </a:extLst>
        </xdr:cNvPr>
        <xdr:cNvPicPr>
          <a:picLocks noChangeAspect="1" noChangeArrowheads="1"/>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781050" y="13801725"/>
          <a:ext cx="5619750" cy="685800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twoCellAnchor editAs="oneCell">
    <xdr:from>
      <xdr:col>1</xdr:col>
      <xdr:colOff>0</xdr:colOff>
      <xdr:row>109</xdr:row>
      <xdr:rowOff>57150</xdr:rowOff>
    </xdr:from>
    <xdr:to>
      <xdr:col>8</xdr:col>
      <xdr:colOff>285750</xdr:colOff>
      <xdr:row>128</xdr:row>
      <xdr:rowOff>180975</xdr:rowOff>
    </xdr:to>
    <xdr:pic>
      <xdr:nvPicPr>
        <xdr:cNvPr id="5" name="Imagen 4">
          <a:extLst>
            <a:ext uri="{FF2B5EF4-FFF2-40B4-BE49-F238E27FC236}">
              <a16:creationId xmlns:a16="http://schemas.microsoft.com/office/drawing/2014/main" id="{3A48C761-8719-4E1F-BB35-B8C4C754C062}"/>
            </a:ext>
          </a:extLst>
        </xdr:cNvPr>
        <xdr:cNvPicPr>
          <a:picLocks noChangeAspect="1" noChangeArrowheads="1"/>
        </xdr:cNvPicPr>
      </xdr:nvPicPr>
      <xdr:blipFill>
        <a:blip xmlns:r="http://schemas.openxmlformats.org/officeDocument/2006/relationships" r:embed="rId4" cstate="print">
          <a:extLst>
            <a:ext uri="{28A0092B-C50C-407E-A947-70E740481C1C}">
              <a14:useLocalDpi xmlns:a14="http://schemas.microsoft.com/office/drawing/2010/main" val="0"/>
            </a:ext>
          </a:extLst>
        </a:blip>
        <a:srcRect/>
        <a:stretch>
          <a:fillRect/>
        </a:stretch>
      </xdr:blipFill>
      <xdr:spPr bwMode="auto">
        <a:xfrm>
          <a:off x="762000" y="20821650"/>
          <a:ext cx="5619750" cy="3743325"/>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3.bin"/><Relationship Id="rId5" Type="http://schemas.openxmlformats.org/officeDocument/2006/relationships/image" Target="../media/image1.emf"/><Relationship Id="rId4" Type="http://schemas.openxmlformats.org/officeDocument/2006/relationships/package" Target="../embeddings/Documento_de_Microsoft_Word.docx"/></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2:B32"/>
  <sheetViews>
    <sheetView zoomScale="85" zoomScaleNormal="85" workbookViewId="0">
      <selection activeCell="B4" sqref="B4"/>
    </sheetView>
  </sheetViews>
  <sheetFormatPr baseColWidth="10" defaultRowHeight="11.25" x14ac:dyDescent="0.2"/>
  <cols>
    <col min="1" max="1" width="74.42578125" style="2" customWidth="1"/>
    <col min="2" max="2" width="37.85546875" style="23" customWidth="1"/>
    <col min="3" max="4" width="11.42578125" style="1"/>
    <col min="5" max="5" width="15" style="1" bestFit="1" customWidth="1"/>
    <col min="6" max="16384" width="11.42578125" style="1"/>
  </cols>
  <sheetData>
    <row r="2" spans="1:2" ht="23.25" x14ac:dyDescent="0.35">
      <c r="A2" s="28" t="s">
        <v>39</v>
      </c>
      <c r="B2" s="20"/>
    </row>
    <row r="3" spans="1:2" ht="38.25" customHeight="1" x14ac:dyDescent="0.2">
      <c r="A3" s="4" t="s">
        <v>0</v>
      </c>
      <c r="B3" s="22"/>
    </row>
    <row r="4" spans="1:2" ht="39" customHeight="1" x14ac:dyDescent="0.2">
      <c r="A4" s="4" t="s">
        <v>30</v>
      </c>
      <c r="B4" s="21" t="s">
        <v>40</v>
      </c>
    </row>
    <row r="5" spans="1:2" ht="15" customHeight="1" x14ac:dyDescent="0.2">
      <c r="A5" s="5" t="s">
        <v>29</v>
      </c>
      <c r="B5" s="20" t="s">
        <v>37</v>
      </c>
    </row>
    <row r="6" spans="1:2" ht="45" x14ac:dyDescent="0.2">
      <c r="A6" s="6" t="s">
        <v>1</v>
      </c>
      <c r="B6" s="20" t="s">
        <v>5</v>
      </c>
    </row>
    <row r="7" spans="1:2" x14ac:dyDescent="0.2">
      <c r="A7" s="7" t="s">
        <v>28</v>
      </c>
      <c r="B7" s="13"/>
    </row>
    <row r="8" spans="1:2" ht="22.5" x14ac:dyDescent="0.2">
      <c r="A8" s="8" t="s">
        <v>27</v>
      </c>
      <c r="B8" s="13" t="s">
        <v>41</v>
      </c>
    </row>
    <row r="9" spans="1:2" ht="204.75" customHeight="1" x14ac:dyDescent="0.2">
      <c r="A9" s="9" t="s">
        <v>10</v>
      </c>
      <c r="B9" s="13" t="s">
        <v>5</v>
      </c>
    </row>
    <row r="10" spans="1:2" ht="15" customHeight="1" x14ac:dyDescent="0.2">
      <c r="A10" s="9" t="s">
        <v>8</v>
      </c>
      <c r="B10" s="30" t="s">
        <v>42</v>
      </c>
    </row>
    <row r="11" spans="1:2" x14ac:dyDescent="0.2">
      <c r="A11" s="7" t="s">
        <v>26</v>
      </c>
      <c r="B11" s="13" t="s">
        <v>6</v>
      </c>
    </row>
    <row r="12" spans="1:2" ht="22.5" x14ac:dyDescent="0.2">
      <c r="A12" s="10" t="s">
        <v>2</v>
      </c>
      <c r="B12" s="13" t="s">
        <v>6</v>
      </c>
    </row>
    <row r="13" spans="1:2" ht="15" customHeight="1" x14ac:dyDescent="0.2">
      <c r="A13" s="7" t="s">
        <v>25</v>
      </c>
      <c r="B13" s="20" t="s">
        <v>6</v>
      </c>
    </row>
    <row r="14" spans="1:2" ht="45.75" customHeight="1" x14ac:dyDescent="0.2">
      <c r="A14" s="10" t="s">
        <v>4</v>
      </c>
      <c r="B14" s="20" t="s">
        <v>6</v>
      </c>
    </row>
    <row r="15" spans="1:2" ht="15" customHeight="1" x14ac:dyDescent="0.2">
      <c r="A15" s="8" t="s">
        <v>24</v>
      </c>
      <c r="B15" s="20" t="s">
        <v>43</v>
      </c>
    </row>
    <row r="16" spans="1:2" ht="324.75" customHeight="1" x14ac:dyDescent="0.2">
      <c r="A16" s="9" t="s">
        <v>7</v>
      </c>
      <c r="B16" s="13" t="s">
        <v>5</v>
      </c>
    </row>
    <row r="17" spans="1:2" ht="21.75" customHeight="1" x14ac:dyDescent="0.2">
      <c r="A17" s="7" t="s">
        <v>23</v>
      </c>
      <c r="B17" s="13" t="s">
        <v>44</v>
      </c>
    </row>
    <row r="18" spans="1:2" ht="73.5" customHeight="1" x14ac:dyDescent="0.2">
      <c r="A18" s="10" t="s">
        <v>31</v>
      </c>
      <c r="B18" s="13" t="s">
        <v>5</v>
      </c>
    </row>
    <row r="19" spans="1:2" ht="23.25" customHeight="1" x14ac:dyDescent="0.2">
      <c r="A19" s="8" t="s">
        <v>22</v>
      </c>
      <c r="B19" s="13" t="s">
        <v>45</v>
      </c>
    </row>
    <row r="20" spans="1:2" ht="93.75" customHeight="1" x14ac:dyDescent="0.2">
      <c r="A20" s="10" t="s">
        <v>33</v>
      </c>
      <c r="B20" s="13" t="s">
        <v>5</v>
      </c>
    </row>
    <row r="21" spans="1:2" ht="12" customHeight="1" x14ac:dyDescent="0.2">
      <c r="A21" s="17" t="s">
        <v>34</v>
      </c>
      <c r="B21" s="13" t="s">
        <v>46</v>
      </c>
    </row>
    <row r="22" spans="1:2" ht="93.75" customHeight="1" x14ac:dyDescent="0.2">
      <c r="A22" s="16" t="s">
        <v>35</v>
      </c>
      <c r="B22" s="13" t="s">
        <v>5</v>
      </c>
    </row>
    <row r="23" spans="1:2" x14ac:dyDescent="0.2">
      <c r="A23" s="17" t="s">
        <v>21</v>
      </c>
      <c r="B23" s="13" t="s">
        <v>47</v>
      </c>
    </row>
    <row r="24" spans="1:2" ht="29.25" customHeight="1" x14ac:dyDescent="0.2">
      <c r="A24" s="10" t="s">
        <v>3</v>
      </c>
      <c r="B24" s="13" t="s">
        <v>5</v>
      </c>
    </row>
    <row r="25" spans="1:2" ht="14.25" customHeight="1" x14ac:dyDescent="0.2">
      <c r="A25" s="8" t="s">
        <v>17</v>
      </c>
      <c r="B25" s="20" t="s">
        <v>48</v>
      </c>
    </row>
    <row r="26" spans="1:2" ht="96.75" customHeight="1" x14ac:dyDescent="0.2">
      <c r="A26" s="10" t="s">
        <v>18</v>
      </c>
      <c r="B26" s="13" t="s">
        <v>49</v>
      </c>
    </row>
    <row r="27" spans="1:2" x14ac:dyDescent="0.2">
      <c r="A27" s="11" t="s">
        <v>20</v>
      </c>
      <c r="B27" s="13" t="s">
        <v>50</v>
      </c>
    </row>
    <row r="28" spans="1:2" ht="68.25" customHeight="1" x14ac:dyDescent="0.2">
      <c r="A28" s="12" t="s">
        <v>11</v>
      </c>
      <c r="B28" s="13" t="s">
        <v>5</v>
      </c>
    </row>
    <row r="29" spans="1:2" ht="16.5" customHeight="1" x14ac:dyDescent="0.2">
      <c r="A29" s="8" t="s">
        <v>19</v>
      </c>
      <c r="B29" s="13" t="s">
        <v>38</v>
      </c>
    </row>
    <row r="30" spans="1:2" ht="189.75" customHeight="1" x14ac:dyDescent="0.2">
      <c r="A30" s="12" t="s">
        <v>12</v>
      </c>
      <c r="B30" s="31" t="s">
        <v>52</v>
      </c>
    </row>
    <row r="31" spans="1:2" ht="51" customHeight="1" x14ac:dyDescent="0.2">
      <c r="A31" s="14" t="s">
        <v>9</v>
      </c>
      <c r="B31" s="25" t="s">
        <v>51</v>
      </c>
    </row>
    <row r="32" spans="1:2" x14ac:dyDescent="0.2">
      <c r="A32" s="3"/>
      <c r="B32" s="24"/>
    </row>
  </sheetData>
  <pageMargins left="0.7" right="0.7" top="0.75" bottom="0.75" header="0.3" footer="0.3"/>
  <pageSetup paperSize="130" scale="88" fitToHeight="0"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4:E11"/>
  <sheetViews>
    <sheetView topLeftCell="B4" workbookViewId="0">
      <selection activeCell="D10" sqref="D10"/>
    </sheetView>
  </sheetViews>
  <sheetFormatPr baseColWidth="10" defaultRowHeight="15" x14ac:dyDescent="0.25"/>
  <cols>
    <col min="3" max="3" width="90.85546875" customWidth="1"/>
    <col min="4" max="4" width="37.5703125" customWidth="1"/>
  </cols>
  <sheetData>
    <row r="4" spans="1:5" ht="15.75" thickBot="1" x14ac:dyDescent="0.3"/>
    <row r="5" spans="1:5" ht="15.75" thickBot="1" x14ac:dyDescent="0.3">
      <c r="C5" s="157" t="s">
        <v>58</v>
      </c>
      <c r="D5" s="158"/>
    </row>
    <row r="6" spans="1:5" ht="15.75" thickBot="1" x14ac:dyDescent="0.3">
      <c r="C6" s="40"/>
      <c r="D6" s="39"/>
    </row>
    <row r="7" spans="1:5" ht="9.75" customHeight="1" thickBot="1" x14ac:dyDescent="0.3">
      <c r="C7" s="38" t="s">
        <v>57</v>
      </c>
      <c r="D7" s="37" t="s">
        <v>56</v>
      </c>
      <c r="E7" s="159"/>
    </row>
    <row r="8" spans="1:5" ht="393.75" x14ac:dyDescent="0.25">
      <c r="A8" s="156"/>
      <c r="B8" s="156"/>
      <c r="C8" s="36" t="s">
        <v>55</v>
      </c>
      <c r="D8" s="160" t="s">
        <v>54</v>
      </c>
      <c r="E8" s="159"/>
    </row>
    <row r="9" spans="1:5" ht="87" customHeight="1" thickBot="1" x14ac:dyDescent="0.3">
      <c r="A9" s="156"/>
      <c r="B9" s="156"/>
      <c r="C9" s="35"/>
      <c r="D9" s="161"/>
      <c r="E9" s="159"/>
    </row>
    <row r="10" spans="1:5" ht="15.75" thickBot="1" x14ac:dyDescent="0.3">
      <c r="C10" s="34" t="s">
        <v>53</v>
      </c>
      <c r="D10" s="33" t="s">
        <v>5</v>
      </c>
    </row>
    <row r="11" spans="1:5" x14ac:dyDescent="0.25">
      <c r="D11">
        <v>3</v>
      </c>
    </row>
  </sheetData>
  <mergeCells count="5">
    <mergeCell ref="A8:A9"/>
    <mergeCell ref="C5:D5"/>
    <mergeCell ref="E7:E9"/>
    <mergeCell ref="B8:B9"/>
    <mergeCell ref="D8:D9"/>
  </mergeCells>
  <pageMargins left="0.7" right="0.7" top="0.75" bottom="0.75" header="0.3" footer="0.3"/>
  <pageSetup orientation="portrait" r:id="rId1"/>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H30:I31"/>
  <sheetViews>
    <sheetView workbookViewId="0">
      <selection activeCell="I33" sqref="I33"/>
    </sheetView>
  </sheetViews>
  <sheetFormatPr baseColWidth="10" defaultRowHeight="15" x14ac:dyDescent="0.25"/>
  <cols>
    <col min="5" max="5" width="11.42578125" customWidth="1"/>
  </cols>
  <sheetData>
    <row r="30" spans="8:9" ht="15.75" thickBot="1" x14ac:dyDescent="0.3"/>
    <row r="31" spans="8:9" ht="15.75" thickBot="1" x14ac:dyDescent="0.3">
      <c r="H31" s="162" t="s">
        <v>5</v>
      </c>
      <c r="I31" s="163"/>
    </row>
  </sheetData>
  <mergeCells count="1">
    <mergeCell ref="H31:I31"/>
  </mergeCells>
  <pageMargins left="0.7" right="0.7" top="0.75" bottom="0.75" header="0.3" footer="0.3"/>
  <pageSetup orientation="portrait" r:id="rId1"/>
  <drawing r:id="rId2"/>
  <legacyDrawing r:id="rId3"/>
  <oleObjects>
    <mc:AlternateContent xmlns:mc="http://schemas.openxmlformats.org/markup-compatibility/2006">
      <mc:Choice Requires="x14">
        <oleObject progId="Word.Document.12" shapeId="1025" r:id="rId4">
          <objectPr defaultSize="0" r:id="rId5">
            <anchor moveWithCells="1">
              <from>
                <xdr:col>1</xdr:col>
                <xdr:colOff>0</xdr:colOff>
                <xdr:row>0</xdr:row>
                <xdr:rowOff>0</xdr:rowOff>
              </from>
              <to>
                <xdr:col>10</xdr:col>
                <xdr:colOff>76200</xdr:colOff>
                <xdr:row>29</xdr:row>
                <xdr:rowOff>85725</xdr:rowOff>
              </to>
            </anchor>
          </objectPr>
        </oleObject>
      </mc:Choice>
      <mc:Fallback>
        <oleObject progId="Word.Document.12" shapeId="1025" r:id="rId4"/>
      </mc:Fallback>
    </mc:AlternateContent>
  </oleObject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2:G22"/>
  <sheetViews>
    <sheetView zoomScaleNormal="100" workbookViewId="0">
      <selection activeCell="D22" sqref="D22:E22"/>
    </sheetView>
  </sheetViews>
  <sheetFormatPr baseColWidth="10" defaultRowHeight="15" x14ac:dyDescent="0.25"/>
  <cols>
    <col min="1" max="1" width="11.42578125" style="41"/>
    <col min="2" max="2" width="33.140625" style="41" customWidth="1"/>
    <col min="3" max="3" width="30.28515625" style="41" customWidth="1"/>
    <col min="4" max="4" width="11.42578125" style="41"/>
    <col min="5" max="5" width="32.140625" style="41" customWidth="1"/>
    <col min="6" max="6" width="31.42578125" style="41" customWidth="1"/>
    <col min="7" max="7" width="11.42578125" style="41"/>
    <col min="8" max="8" width="16.85546875" style="41" bestFit="1" customWidth="1"/>
    <col min="9" max="16384" width="11.42578125" style="41"/>
  </cols>
  <sheetData>
    <row r="2" spans="2:7" ht="15.75" thickBot="1" x14ac:dyDescent="0.3">
      <c r="B2" s="166" t="s">
        <v>74</v>
      </c>
      <c r="C2" s="166"/>
    </row>
    <row r="3" spans="2:7" ht="96.75" customHeight="1" thickBot="1" x14ac:dyDescent="0.3">
      <c r="B3" s="164" t="s">
        <v>73</v>
      </c>
      <c r="C3" s="165"/>
      <c r="G3" s="72"/>
    </row>
    <row r="4" spans="2:7" x14ac:dyDescent="0.25">
      <c r="B4" s="74"/>
      <c r="C4" s="73"/>
      <c r="G4" s="72"/>
    </row>
    <row r="5" spans="2:7" x14ac:dyDescent="0.25">
      <c r="B5" s="71"/>
      <c r="C5" s="70"/>
    </row>
    <row r="6" spans="2:7" ht="15.75" thickBot="1" x14ac:dyDescent="0.3">
      <c r="B6" s="69" t="s">
        <v>72</v>
      </c>
      <c r="C6" s="70"/>
      <c r="E6" s="69"/>
    </row>
    <row r="7" spans="2:7" ht="26.25" thickBot="1" x14ac:dyDescent="0.3">
      <c r="B7" s="68" t="s">
        <v>71</v>
      </c>
      <c r="C7" s="67" t="s">
        <v>70</v>
      </c>
    </row>
    <row r="8" spans="2:7" ht="15.75" thickBot="1" x14ac:dyDescent="0.3">
      <c r="B8" s="66" t="s">
        <v>69</v>
      </c>
      <c r="C8" s="65" t="s">
        <v>68</v>
      </c>
    </row>
    <row r="9" spans="2:7" ht="15.75" thickBot="1" x14ac:dyDescent="0.3">
      <c r="B9" s="64" t="s">
        <v>67</v>
      </c>
      <c r="C9" s="63" t="s">
        <v>5</v>
      </c>
    </row>
    <row r="10" spans="2:7" x14ac:dyDescent="0.25">
      <c r="B10" s="62" t="s">
        <v>66</v>
      </c>
      <c r="C10" s="61" t="s">
        <v>5</v>
      </c>
      <c r="E10" s="50"/>
      <c r="F10" s="49"/>
    </row>
    <row r="11" spans="2:7" x14ac:dyDescent="0.25">
      <c r="B11" s="55" t="s">
        <v>65</v>
      </c>
      <c r="C11" s="57" t="s">
        <v>5</v>
      </c>
      <c r="E11" s="46"/>
      <c r="F11" s="48"/>
    </row>
    <row r="12" spans="2:7" ht="51" x14ac:dyDescent="0.25">
      <c r="B12" s="55" t="s">
        <v>64</v>
      </c>
      <c r="C12" s="54" t="s">
        <v>5</v>
      </c>
      <c r="E12" s="45"/>
      <c r="F12" s="44"/>
    </row>
    <row r="13" spans="2:7" x14ac:dyDescent="0.25">
      <c r="B13" s="55" t="s">
        <v>63</v>
      </c>
      <c r="C13" s="60" t="s">
        <v>59</v>
      </c>
      <c r="E13" s="59"/>
      <c r="F13" s="58"/>
    </row>
    <row r="14" spans="2:7" ht="25.5" x14ac:dyDescent="0.25">
      <c r="B14" s="55" t="s">
        <v>62</v>
      </c>
      <c r="C14" s="57" t="s">
        <v>5</v>
      </c>
      <c r="E14" s="56"/>
      <c r="F14" s="46"/>
    </row>
    <row r="15" spans="2:7" ht="63.75" x14ac:dyDescent="0.25">
      <c r="B15" s="55" t="s">
        <v>61</v>
      </c>
      <c r="C15" s="54" t="s">
        <v>5</v>
      </c>
      <c r="E15" s="53"/>
      <c r="F15" s="46"/>
    </row>
    <row r="16" spans="2:7" x14ac:dyDescent="0.25">
      <c r="B16" s="52" t="s">
        <v>60</v>
      </c>
      <c r="C16" s="51" t="s">
        <v>59</v>
      </c>
      <c r="E16" s="47"/>
      <c r="F16" s="46"/>
    </row>
    <row r="17" spans="2:6" x14ac:dyDescent="0.25">
      <c r="B17" s="47"/>
      <c r="C17" s="46"/>
      <c r="E17" s="47"/>
      <c r="F17" s="46"/>
    </row>
    <row r="18" spans="2:6" x14ac:dyDescent="0.25">
      <c r="B18" s="47"/>
      <c r="C18" s="46"/>
      <c r="E18" s="47"/>
      <c r="F18" s="46"/>
    </row>
    <row r="19" spans="2:6" x14ac:dyDescent="0.25">
      <c r="B19" s="50"/>
      <c r="C19" s="49"/>
      <c r="E19" s="47"/>
      <c r="F19" s="48"/>
    </row>
    <row r="20" spans="2:6" x14ac:dyDescent="0.25">
      <c r="B20" s="46"/>
      <c r="C20" s="48"/>
      <c r="E20" s="47"/>
      <c r="F20" s="46"/>
    </row>
    <row r="21" spans="2:6" x14ac:dyDescent="0.25">
      <c r="B21" s="45"/>
      <c r="C21" s="44"/>
    </row>
    <row r="22" spans="2:6" x14ac:dyDescent="0.25">
      <c r="B22" s="43"/>
      <c r="C22" s="42"/>
    </row>
  </sheetData>
  <mergeCells count="2">
    <mergeCell ref="B3:C3"/>
    <mergeCell ref="B2:C2"/>
  </mergeCells>
  <printOptions horizontalCentered="1"/>
  <pageMargins left="0.70866141732283472" right="0.70866141732283472" top="0.74803149606299213" bottom="0.74803149606299213" header="0.31496062992125984" footer="0.31496062992125984"/>
  <pageSetup scale="46" orientation="landscape"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R61"/>
  <sheetViews>
    <sheetView topLeftCell="A10" zoomScale="90" zoomScaleNormal="90" workbookViewId="0">
      <selection activeCell="F42" sqref="F42"/>
    </sheetView>
  </sheetViews>
  <sheetFormatPr baseColWidth="10" defaultRowHeight="15" x14ac:dyDescent="0.25"/>
  <cols>
    <col min="1" max="1" width="11.42578125" style="41"/>
    <col min="2" max="2" width="29.85546875" style="41" customWidth="1"/>
    <col min="3" max="3" width="28.5703125" style="41" customWidth="1"/>
    <col min="4" max="4" width="26.7109375" style="41" customWidth="1"/>
    <col min="5" max="5" width="15.28515625" style="41" customWidth="1"/>
    <col min="6" max="6" width="14.85546875" style="41" bestFit="1" customWidth="1"/>
    <col min="7" max="7" width="16" style="41" bestFit="1" customWidth="1"/>
    <col min="8" max="8" width="25.5703125" style="41" bestFit="1" customWidth="1"/>
    <col min="9" max="9" width="16" style="41" customWidth="1"/>
    <col min="10" max="10" width="18.85546875" style="41" customWidth="1"/>
    <col min="11" max="11" width="23.7109375" style="41" customWidth="1"/>
    <col min="12" max="12" width="23.5703125" style="41" customWidth="1"/>
    <col min="13" max="13" width="11.42578125" style="41"/>
    <col min="14" max="14" width="25.5703125" style="41" bestFit="1" customWidth="1"/>
    <col min="15" max="15" width="19.7109375" style="41" customWidth="1"/>
    <col min="16" max="16" width="18.28515625" style="41" customWidth="1"/>
    <col min="17" max="17" width="24.42578125" style="41" customWidth="1"/>
    <col min="18" max="16384" width="11.42578125" style="41"/>
  </cols>
  <sheetData>
    <row r="1" spans="2:6" x14ac:dyDescent="0.25">
      <c r="D1" s="115"/>
    </row>
    <row r="2" spans="2:6" x14ac:dyDescent="0.25">
      <c r="B2" s="114" t="str">
        <f>+DOCUMENTOS!B2</f>
        <v>INVITACIÓN ABIERTA No 008 DE 2022</v>
      </c>
      <c r="C2" s="113"/>
      <c r="D2" s="113"/>
      <c r="E2" s="113"/>
      <c r="F2" s="113"/>
    </row>
    <row r="3" spans="2:6" ht="64.5" customHeight="1" x14ac:dyDescent="0.25">
      <c r="B3" s="168" t="str">
        <f>+DOCUMENTOS!B3</f>
        <v xml:space="preserve">OBJETO: SERVICIO ACTUALIZACIÓN Y SUMINISTRO DE MATERIALES PARA LA MODERNIZACION TECNOLOGICA DEL CONTROL DEL AUTOMATISMO DEL TRIBLOQUE DE LA LINEA 1 EN EL AREA DE ENVASADO. 
</v>
      </c>
      <c r="C3" s="168"/>
      <c r="D3" s="168"/>
      <c r="E3" s="168"/>
      <c r="F3" s="168"/>
    </row>
    <row r="4" spans="2:6" x14ac:dyDescent="0.25">
      <c r="B4" s="112"/>
      <c r="C4" s="112"/>
      <c r="D4" s="112"/>
      <c r="E4" s="112"/>
      <c r="F4" s="112"/>
    </row>
    <row r="5" spans="2:6" x14ac:dyDescent="0.25">
      <c r="B5" s="111" t="s">
        <v>106</v>
      </c>
    </row>
    <row r="7" spans="2:6" ht="62.25" customHeight="1" x14ac:dyDescent="0.25">
      <c r="B7" s="110" t="s">
        <v>105</v>
      </c>
      <c r="C7" s="169" t="s">
        <v>104</v>
      </c>
      <c r="D7" s="169"/>
      <c r="F7" s="41" t="s">
        <v>103</v>
      </c>
    </row>
    <row r="8" spans="2:6" ht="18.75" customHeight="1" x14ac:dyDescent="0.25">
      <c r="B8" s="109" t="s">
        <v>89</v>
      </c>
      <c r="C8" s="102" t="s">
        <v>102</v>
      </c>
      <c r="D8" s="102" t="s">
        <v>101</v>
      </c>
      <c r="F8" s="107"/>
    </row>
    <row r="9" spans="2:6" ht="47.25" x14ac:dyDescent="0.25">
      <c r="B9" s="103" t="s">
        <v>87</v>
      </c>
      <c r="C9" s="102" t="s">
        <v>100</v>
      </c>
      <c r="D9" s="108" t="s">
        <v>99</v>
      </c>
    </row>
    <row r="10" spans="2:6" ht="18.75" customHeight="1" x14ac:dyDescent="0.25">
      <c r="B10" s="103" t="s">
        <v>84</v>
      </c>
      <c r="C10" s="102" t="s">
        <v>98</v>
      </c>
      <c r="D10" s="102" t="s">
        <v>97</v>
      </c>
      <c r="F10" s="107"/>
    </row>
    <row r="11" spans="2:6" ht="23.25" customHeight="1" x14ac:dyDescent="0.25">
      <c r="B11" s="106" t="s">
        <v>81</v>
      </c>
      <c r="C11" s="105" t="s">
        <v>96</v>
      </c>
      <c r="D11" s="105" t="s">
        <v>94</v>
      </c>
    </row>
    <row r="12" spans="2:6" ht="35.25" customHeight="1" x14ac:dyDescent="0.25">
      <c r="B12" s="104" t="s">
        <v>79</v>
      </c>
      <c r="C12" s="102" t="s">
        <v>95</v>
      </c>
      <c r="D12" s="102" t="s">
        <v>94</v>
      </c>
    </row>
    <row r="13" spans="2:6" ht="36.75" customHeight="1" x14ac:dyDescent="0.25">
      <c r="B13" s="103" t="s">
        <v>77</v>
      </c>
      <c r="C13" s="102" t="s">
        <v>93</v>
      </c>
      <c r="D13" s="102" t="s">
        <v>92</v>
      </c>
    </row>
    <row r="14" spans="2:6" ht="23.25" customHeight="1" x14ac:dyDescent="0.25">
      <c r="B14" s="101"/>
      <c r="C14" s="100"/>
      <c r="D14" s="100"/>
    </row>
    <row r="15" spans="2:6" x14ac:dyDescent="0.25">
      <c r="B15" s="75"/>
      <c r="C15" s="77"/>
      <c r="D15" s="80"/>
      <c r="E15" s="81"/>
      <c r="F15" s="78"/>
    </row>
    <row r="16" spans="2:6" ht="15.75" thickBot="1" x14ac:dyDescent="0.3">
      <c r="B16" s="75"/>
      <c r="C16" s="77"/>
      <c r="D16" s="80"/>
      <c r="E16" s="81"/>
      <c r="F16" s="78"/>
    </row>
    <row r="17" spans="2:18" ht="30" customHeight="1" thickBot="1" x14ac:dyDescent="0.3">
      <c r="B17" s="172" t="str">
        <f>+DOCUMENTOS!C7</f>
        <v>CONTROL Y AUTOMATIZACIÓN VIRTUAL SAS</v>
      </c>
      <c r="C17" s="173"/>
      <c r="D17" s="173"/>
      <c r="E17" s="173"/>
      <c r="F17" s="99" t="s">
        <v>5</v>
      </c>
      <c r="N17" s="170"/>
      <c r="O17" s="171"/>
      <c r="P17" s="171"/>
      <c r="Q17" s="171"/>
      <c r="R17" s="85"/>
    </row>
    <row r="18" spans="2:18" x14ac:dyDescent="0.25">
      <c r="B18" s="98" t="s">
        <v>91</v>
      </c>
      <c r="C18" s="75"/>
      <c r="D18" s="75"/>
      <c r="E18" s="75"/>
      <c r="F18" s="97"/>
      <c r="N18" s="86"/>
      <c r="O18" s="75"/>
      <c r="P18" s="75"/>
      <c r="Q18" s="75"/>
      <c r="R18" s="85"/>
    </row>
    <row r="19" spans="2:18" ht="15.75" thickBot="1" x14ac:dyDescent="0.3">
      <c r="B19" s="93"/>
      <c r="C19" s="90" t="s">
        <v>90</v>
      </c>
      <c r="D19" s="89">
        <v>2669246174</v>
      </c>
      <c r="E19" s="84">
        <f>D19/D20</f>
        <v>2.9271539083457223</v>
      </c>
      <c r="F19" s="92" t="s">
        <v>59</v>
      </c>
      <c r="N19" s="75"/>
      <c r="O19" s="77"/>
      <c r="P19" s="80"/>
      <c r="Q19" s="84"/>
      <c r="R19" s="78"/>
    </row>
    <row r="20" spans="2:18" x14ac:dyDescent="0.25">
      <c r="B20" s="93" t="s">
        <v>89</v>
      </c>
      <c r="C20" s="77" t="s">
        <v>88</v>
      </c>
      <c r="D20" s="80">
        <v>911891297</v>
      </c>
      <c r="E20" s="81"/>
      <c r="F20" s="92"/>
      <c r="N20" s="75"/>
      <c r="O20" s="77"/>
      <c r="P20" s="80"/>
      <c r="Q20" s="81"/>
      <c r="R20" s="78"/>
    </row>
    <row r="21" spans="2:18" x14ac:dyDescent="0.25">
      <c r="B21" s="93"/>
      <c r="C21" s="77"/>
      <c r="D21" s="80"/>
      <c r="E21" s="81"/>
      <c r="F21" s="92"/>
      <c r="N21" s="75"/>
      <c r="O21" s="77"/>
      <c r="P21" s="80"/>
      <c r="Q21" s="81"/>
      <c r="R21" s="78"/>
    </row>
    <row r="22" spans="2:18" x14ac:dyDescent="0.25">
      <c r="B22" s="93"/>
      <c r="C22" s="77"/>
      <c r="D22" s="80"/>
      <c r="E22" s="81"/>
      <c r="F22" s="92"/>
      <c r="N22" s="75"/>
      <c r="O22" s="77"/>
      <c r="P22" s="80"/>
      <c r="Q22" s="81"/>
      <c r="R22" s="78"/>
    </row>
    <row r="23" spans="2:18" ht="15.75" thickBot="1" x14ac:dyDescent="0.3">
      <c r="B23" s="93" t="s">
        <v>87</v>
      </c>
      <c r="C23" s="90" t="s">
        <v>86</v>
      </c>
      <c r="D23" s="96" t="s">
        <v>85</v>
      </c>
      <c r="E23" s="83">
        <f>D19-D20</f>
        <v>1757354877</v>
      </c>
      <c r="F23" s="92" t="s">
        <v>59</v>
      </c>
      <c r="N23" s="75"/>
      <c r="O23" s="77"/>
      <c r="P23" s="80"/>
      <c r="Q23" s="81"/>
      <c r="R23" s="78"/>
    </row>
    <row r="24" spans="2:18" x14ac:dyDescent="0.25">
      <c r="B24" s="93"/>
      <c r="C24" s="77"/>
      <c r="D24" s="80"/>
      <c r="E24" s="81"/>
      <c r="F24" s="92"/>
      <c r="N24" s="75"/>
      <c r="O24" s="77"/>
      <c r="P24" s="80"/>
      <c r="Q24" s="81"/>
      <c r="R24" s="78"/>
    </row>
    <row r="25" spans="2:18" x14ac:dyDescent="0.25">
      <c r="B25" s="93"/>
      <c r="C25" s="75"/>
      <c r="D25" s="80"/>
      <c r="E25" s="81"/>
      <c r="F25" s="92"/>
      <c r="N25" s="75"/>
      <c r="O25" s="75"/>
      <c r="P25" s="80"/>
      <c r="Q25" s="81"/>
      <c r="R25" s="78"/>
    </row>
    <row r="26" spans="2:18" ht="15.75" thickBot="1" x14ac:dyDescent="0.3">
      <c r="B26" s="93" t="s">
        <v>84</v>
      </c>
      <c r="C26" s="90" t="s">
        <v>83</v>
      </c>
      <c r="D26" s="89">
        <v>2684510222</v>
      </c>
      <c r="E26" s="95">
        <f>D26/D27</f>
        <v>0.83962535093047086</v>
      </c>
      <c r="F26" s="92" t="s">
        <v>59</v>
      </c>
      <c r="N26" s="75"/>
      <c r="O26" s="77"/>
      <c r="P26" s="80"/>
      <c r="Q26" s="82"/>
      <c r="R26" s="78"/>
    </row>
    <row r="27" spans="2:18" x14ac:dyDescent="0.25">
      <c r="B27" s="93"/>
      <c r="C27" s="77" t="s">
        <v>82</v>
      </c>
      <c r="D27" s="80">
        <v>3197271520</v>
      </c>
      <c r="E27" s="81"/>
      <c r="F27" s="92"/>
      <c r="N27" s="75"/>
      <c r="O27" s="77"/>
      <c r="P27" s="80"/>
      <c r="Q27" s="81"/>
      <c r="R27" s="78"/>
    </row>
    <row r="28" spans="2:18" x14ac:dyDescent="0.25">
      <c r="B28" s="93"/>
      <c r="C28" s="77"/>
      <c r="D28" s="80"/>
      <c r="E28" s="81"/>
      <c r="F28" s="92"/>
      <c r="N28" s="75"/>
      <c r="O28" s="77"/>
      <c r="P28" s="80"/>
      <c r="Q28" s="81"/>
      <c r="R28" s="78"/>
    </row>
    <row r="29" spans="2:18" ht="15.75" thickBot="1" x14ac:dyDescent="0.3">
      <c r="B29" s="93" t="s">
        <v>81</v>
      </c>
      <c r="C29" s="90" t="s">
        <v>76</v>
      </c>
      <c r="D29" s="89">
        <v>34029054</v>
      </c>
      <c r="E29" s="94">
        <f>D29/D30</f>
        <v>0.3572386500707721</v>
      </c>
      <c r="F29" s="92" t="s">
        <v>5</v>
      </c>
      <c r="N29" s="75"/>
      <c r="O29" s="77"/>
      <c r="P29" s="80"/>
      <c r="Q29" s="79"/>
      <c r="R29" s="78"/>
    </row>
    <row r="30" spans="2:18" x14ac:dyDescent="0.25">
      <c r="B30" s="93"/>
      <c r="C30" s="77" t="s">
        <v>80</v>
      </c>
      <c r="D30" s="80">
        <f>29571266+2592421.67+63092114</f>
        <v>95255801.670000002</v>
      </c>
      <c r="E30" s="81"/>
      <c r="F30" s="92"/>
      <c r="N30" s="75"/>
      <c r="O30" s="77"/>
      <c r="P30" s="80"/>
      <c r="Q30" s="81"/>
      <c r="R30" s="78"/>
    </row>
    <row r="31" spans="2:18" x14ac:dyDescent="0.25">
      <c r="B31" s="93"/>
      <c r="C31" s="77"/>
      <c r="D31" s="80"/>
      <c r="E31" s="81"/>
      <c r="F31" s="92"/>
      <c r="N31" s="75"/>
      <c r="O31" s="77"/>
      <c r="P31" s="80"/>
      <c r="Q31" s="81"/>
      <c r="R31" s="78"/>
    </row>
    <row r="32" spans="2:18" ht="15.75" thickBot="1" x14ac:dyDescent="0.3">
      <c r="B32" s="93" t="s">
        <v>79</v>
      </c>
      <c r="C32" s="90" t="s">
        <v>76</v>
      </c>
      <c r="D32" s="89">
        <v>34029054</v>
      </c>
      <c r="E32" s="79">
        <f>D32/D33</f>
        <v>6.6364318314835066E-2</v>
      </c>
      <c r="F32" s="92" t="s">
        <v>5</v>
      </c>
      <c r="N32" s="75"/>
      <c r="O32" s="77"/>
      <c r="P32" s="80"/>
      <c r="Q32" s="81"/>
      <c r="R32" s="78"/>
    </row>
    <row r="33" spans="2:18" x14ac:dyDescent="0.25">
      <c r="B33" s="93"/>
      <c r="C33" s="77" t="s">
        <v>78</v>
      </c>
      <c r="D33" s="80">
        <v>512761298</v>
      </c>
      <c r="E33" s="81"/>
      <c r="F33" s="92"/>
      <c r="N33" s="75"/>
      <c r="O33" s="77"/>
      <c r="P33" s="80"/>
      <c r="Q33" s="81"/>
      <c r="R33" s="78"/>
    </row>
    <row r="34" spans="2:18" x14ac:dyDescent="0.25">
      <c r="B34" s="93"/>
      <c r="C34" s="77"/>
      <c r="D34" s="80"/>
      <c r="E34" s="81"/>
      <c r="F34" s="92"/>
      <c r="N34" s="75"/>
      <c r="O34" s="77"/>
      <c r="P34" s="80"/>
      <c r="Q34" s="81"/>
      <c r="R34" s="78"/>
    </row>
    <row r="35" spans="2:18" ht="15.75" thickBot="1" x14ac:dyDescent="0.3">
      <c r="B35" s="93" t="s">
        <v>77</v>
      </c>
      <c r="C35" s="90" t="s">
        <v>76</v>
      </c>
      <c r="D35" s="89">
        <v>34029054</v>
      </c>
      <c r="E35" s="79">
        <f>D35/D36</f>
        <v>1.0643154260480198E-2</v>
      </c>
      <c r="F35" s="92" t="s">
        <v>59</v>
      </c>
      <c r="N35" s="75"/>
      <c r="O35" s="77"/>
      <c r="P35" s="80"/>
      <c r="Q35" s="81"/>
      <c r="R35" s="78"/>
    </row>
    <row r="36" spans="2:18" x14ac:dyDescent="0.25">
      <c r="B36" s="93"/>
      <c r="C36" s="77" t="s">
        <v>75</v>
      </c>
      <c r="D36" s="80">
        <v>3197271520</v>
      </c>
      <c r="E36" s="81"/>
      <c r="F36" s="92"/>
      <c r="N36" s="75"/>
      <c r="O36" s="77"/>
      <c r="P36" s="80"/>
      <c r="Q36" s="81"/>
      <c r="R36" s="78"/>
    </row>
    <row r="37" spans="2:18" ht="15.75" thickBot="1" x14ac:dyDescent="0.3">
      <c r="B37" s="91"/>
      <c r="C37" s="90"/>
      <c r="D37" s="89"/>
      <c r="E37" s="88"/>
      <c r="F37" s="87"/>
      <c r="N37" s="75"/>
      <c r="O37" s="77"/>
      <c r="P37" s="80"/>
      <c r="Q37" s="81"/>
      <c r="R37" s="78"/>
    </row>
    <row r="38" spans="2:18" x14ac:dyDescent="0.25">
      <c r="B38" s="75"/>
      <c r="C38" s="77"/>
      <c r="D38" s="80"/>
      <c r="E38" s="81"/>
      <c r="F38" s="78"/>
    </row>
    <row r="39" spans="2:18" x14ac:dyDescent="0.25">
      <c r="B39" s="75"/>
      <c r="C39" s="77"/>
      <c r="D39" s="80"/>
      <c r="E39" s="81"/>
      <c r="F39" s="78"/>
    </row>
    <row r="40" spans="2:18" x14ac:dyDescent="0.25">
      <c r="B40" s="75"/>
      <c r="C40" s="77"/>
      <c r="D40" s="80"/>
      <c r="E40" s="81"/>
      <c r="F40" s="78"/>
    </row>
    <row r="43" spans="2:18" x14ac:dyDescent="0.25">
      <c r="B43" s="167"/>
      <c r="C43" s="167"/>
      <c r="D43" s="167"/>
      <c r="E43" s="167"/>
      <c r="F43" s="85"/>
    </row>
    <row r="44" spans="2:18" x14ac:dyDescent="0.25">
      <c r="B44" s="86"/>
      <c r="C44" s="75"/>
      <c r="D44" s="75"/>
      <c r="E44" s="75"/>
      <c r="F44" s="85"/>
    </row>
    <row r="45" spans="2:18" x14ac:dyDescent="0.25">
      <c r="B45" s="75"/>
      <c r="C45" s="77"/>
      <c r="D45" s="80"/>
      <c r="E45" s="84"/>
      <c r="F45" s="78"/>
    </row>
    <row r="46" spans="2:18" x14ac:dyDescent="0.25">
      <c r="B46" s="75"/>
      <c r="C46" s="77"/>
      <c r="D46" s="80"/>
      <c r="E46" s="81"/>
      <c r="F46" s="78"/>
    </row>
    <row r="47" spans="2:18" x14ac:dyDescent="0.25">
      <c r="B47" s="75"/>
      <c r="C47" s="75"/>
      <c r="D47" s="80"/>
      <c r="E47" s="81"/>
      <c r="F47" s="78"/>
    </row>
    <row r="48" spans="2:18" x14ac:dyDescent="0.25">
      <c r="B48" s="75"/>
      <c r="C48" s="77"/>
      <c r="D48" s="80"/>
      <c r="E48" s="79"/>
      <c r="F48" s="78"/>
    </row>
    <row r="49" spans="2:6" x14ac:dyDescent="0.25">
      <c r="B49" s="75"/>
      <c r="C49" s="77"/>
      <c r="D49" s="80"/>
      <c r="E49" s="81"/>
      <c r="F49" s="78"/>
    </row>
    <row r="50" spans="2:6" x14ac:dyDescent="0.25">
      <c r="B50" s="75"/>
      <c r="C50" s="77"/>
      <c r="D50" s="80"/>
      <c r="E50" s="81"/>
      <c r="F50" s="78"/>
    </row>
    <row r="51" spans="2:6" x14ac:dyDescent="0.25">
      <c r="B51" s="75"/>
      <c r="C51" s="77"/>
      <c r="D51" s="80"/>
      <c r="E51" s="83"/>
      <c r="F51" s="78"/>
    </row>
    <row r="52" spans="2:6" x14ac:dyDescent="0.25">
      <c r="B52" s="75"/>
      <c r="C52" s="77"/>
      <c r="D52" s="80"/>
      <c r="E52" s="81"/>
      <c r="F52" s="78"/>
    </row>
    <row r="53" spans="2:6" x14ac:dyDescent="0.25">
      <c r="B53" s="75"/>
      <c r="C53" s="77"/>
      <c r="D53" s="80"/>
      <c r="E53" s="81"/>
      <c r="F53" s="78"/>
    </row>
    <row r="54" spans="2:6" x14ac:dyDescent="0.25">
      <c r="B54" s="75"/>
      <c r="C54" s="77"/>
      <c r="D54" s="80"/>
      <c r="E54" s="82"/>
      <c r="F54" s="78"/>
    </row>
    <row r="55" spans="2:6" x14ac:dyDescent="0.25">
      <c r="B55" s="75"/>
      <c r="C55" s="77"/>
      <c r="D55" s="80"/>
      <c r="E55" s="81"/>
      <c r="F55" s="78"/>
    </row>
    <row r="56" spans="2:6" x14ac:dyDescent="0.25">
      <c r="B56" s="75"/>
      <c r="C56" s="77"/>
      <c r="D56" s="80"/>
      <c r="E56" s="81"/>
      <c r="F56" s="78"/>
    </row>
    <row r="57" spans="2:6" x14ac:dyDescent="0.25">
      <c r="B57" s="75"/>
      <c r="C57" s="77"/>
      <c r="D57" s="80"/>
      <c r="E57" s="79"/>
      <c r="F57" s="78"/>
    </row>
    <row r="58" spans="2:6" x14ac:dyDescent="0.25">
      <c r="B58" s="75"/>
      <c r="C58" s="77"/>
      <c r="D58" s="80"/>
      <c r="E58" s="81"/>
      <c r="F58" s="78"/>
    </row>
    <row r="59" spans="2:6" x14ac:dyDescent="0.25">
      <c r="B59" s="75"/>
      <c r="C59" s="77"/>
      <c r="D59" s="80"/>
      <c r="E59" s="81"/>
      <c r="F59" s="78"/>
    </row>
    <row r="60" spans="2:6" x14ac:dyDescent="0.25">
      <c r="B60" s="75"/>
      <c r="C60" s="77"/>
      <c r="D60" s="80"/>
      <c r="E60" s="79"/>
      <c r="F60" s="78"/>
    </row>
    <row r="61" spans="2:6" x14ac:dyDescent="0.25">
      <c r="B61" s="75"/>
      <c r="C61" s="77"/>
      <c r="D61" s="76"/>
      <c r="E61" s="75"/>
      <c r="F61" s="75"/>
    </row>
  </sheetData>
  <mergeCells count="5">
    <mergeCell ref="B43:E43"/>
    <mergeCell ref="B3:F3"/>
    <mergeCell ref="C7:D7"/>
    <mergeCell ref="N17:Q17"/>
    <mergeCell ref="B17:E17"/>
  </mergeCells>
  <printOptions horizontalCentered="1"/>
  <pageMargins left="0.70866141732283472" right="0.70866141732283472" top="0.74803149606299213" bottom="0.74803149606299213" header="0.31496062992125984" footer="0.31496062992125984"/>
  <pageSetup scale="4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D13"/>
  <sheetViews>
    <sheetView workbookViewId="0">
      <selection activeCell="E13" sqref="E12:E13"/>
    </sheetView>
  </sheetViews>
  <sheetFormatPr baseColWidth="10" defaultRowHeight="15" x14ac:dyDescent="0.25"/>
  <cols>
    <col min="1" max="1" width="11.42578125" style="41"/>
    <col min="2" max="2" width="22.85546875" style="41" customWidth="1"/>
    <col min="3" max="3" width="24" style="41" customWidth="1"/>
    <col min="4" max="4" width="16.5703125" style="41" customWidth="1"/>
    <col min="5" max="16384" width="11.42578125" style="41"/>
  </cols>
  <sheetData>
    <row r="1" spans="2:4" ht="15.75" x14ac:dyDescent="0.25">
      <c r="B1" s="134"/>
    </row>
    <row r="2" spans="2:4" ht="33" customHeight="1" x14ac:dyDescent="0.25">
      <c r="B2" s="174" t="str">
        <f>+'EVALUACION INDICES'!B2</f>
        <v>INVITACIÓN ABIERTA No 008 DE 2022</v>
      </c>
      <c r="C2" s="174"/>
    </row>
    <row r="3" spans="2:4" ht="66" customHeight="1" x14ac:dyDescent="0.25">
      <c r="B3" s="177" t="str">
        <f>+'EVALUACION INDICES'!B3</f>
        <v xml:space="preserve">OBJETO: SERVICIO ACTUALIZACIÓN Y SUMINISTRO DE MATERIALES PARA LA MODERNIZACION TECNOLOGICA DEL CONTROL DEL AUTOMATISMO DEL TRIBLOQUE DE LA LINEA 1 EN EL AREA DE ENVASADO. 
</v>
      </c>
      <c r="C3" s="177"/>
      <c r="D3" s="177"/>
    </row>
    <row r="4" spans="2:4" x14ac:dyDescent="0.25">
      <c r="B4" s="133" t="s">
        <v>106</v>
      </c>
      <c r="C4" s="132"/>
    </row>
    <row r="5" spans="2:4" ht="22.5" customHeight="1" x14ac:dyDescent="0.25">
      <c r="B5" s="175" t="s">
        <v>108</v>
      </c>
      <c r="C5" s="176"/>
      <c r="D5" s="131" t="s">
        <v>107</v>
      </c>
    </row>
    <row r="6" spans="2:4" ht="60.75" customHeight="1" x14ac:dyDescent="0.25">
      <c r="B6" s="176"/>
      <c r="C6" s="176"/>
      <c r="D6" s="130" t="str">
        <f>+DOCUMENTOS!C7</f>
        <v>CONTROL Y AUTOMATIZACIÓN VIRTUAL SAS</v>
      </c>
    </row>
    <row r="7" spans="2:4" ht="24" customHeight="1" x14ac:dyDescent="0.25">
      <c r="B7" s="128" t="str">
        <f>+'EVALUACION INDICES'!B8</f>
        <v>LIQUIDEZ</v>
      </c>
      <c r="C7" s="127" t="str">
        <f>'EVALUACION INDICES'!D8</f>
        <v>&gt; = 1.5</v>
      </c>
      <c r="D7" s="129">
        <f>+'EVALUACION INDICES'!E19</f>
        <v>2.9271539083457223</v>
      </c>
    </row>
    <row r="8" spans="2:4" ht="24" customHeight="1" x14ac:dyDescent="0.25">
      <c r="B8" s="128" t="str">
        <f>'EVALUACION INDICES'!B10</f>
        <v>ENDEUDAMIENTO</v>
      </c>
      <c r="C8" s="127" t="str">
        <f>'EVALUACION INDICES'!D10</f>
        <v>&lt;=85%</v>
      </c>
      <c r="D8" s="126">
        <f>+'EVALUACION INDICES'!E26</f>
        <v>0.83962535093047086</v>
      </c>
    </row>
    <row r="9" spans="2:4" ht="26.25" x14ac:dyDescent="0.25">
      <c r="B9" s="119" t="s">
        <v>87</v>
      </c>
      <c r="C9" s="125" t="str">
        <f>+'EVALUACION INDICES'!D9</f>
        <v>MAYOR O IGUAL A 2 VECES EL PRESUPUESTO OFICIAL</v>
      </c>
      <c r="D9" s="124">
        <f>+'EVALUACION INDICES'!E23</f>
        <v>1757354877</v>
      </c>
    </row>
    <row r="10" spans="2:4" x14ac:dyDescent="0.25">
      <c r="B10" s="123" t="s">
        <v>81</v>
      </c>
      <c r="C10" s="122" t="s">
        <v>94</v>
      </c>
      <c r="D10" s="121">
        <f>+'EVALUACION INDICES'!E29</f>
        <v>0.3572386500707721</v>
      </c>
    </row>
    <row r="11" spans="2:4" ht="25.5" x14ac:dyDescent="0.25">
      <c r="B11" s="120" t="s">
        <v>79</v>
      </c>
      <c r="C11" s="118" t="s">
        <v>94</v>
      </c>
      <c r="D11" s="117">
        <f>+'EVALUACION INDICES'!E32</f>
        <v>6.6364318314835066E-2</v>
      </c>
    </row>
    <row r="12" spans="2:4" ht="25.5" x14ac:dyDescent="0.25">
      <c r="B12" s="119" t="s">
        <v>77</v>
      </c>
      <c r="C12" s="118" t="s">
        <v>92</v>
      </c>
      <c r="D12" s="117">
        <f>+'EVALUACION INDICES'!E35</f>
        <v>1.0643154260480198E-2</v>
      </c>
    </row>
    <row r="13" spans="2:4" x14ac:dyDescent="0.25">
      <c r="D13" s="116" t="s">
        <v>59</v>
      </c>
    </row>
  </sheetData>
  <mergeCells count="3">
    <mergeCell ref="B2:C2"/>
    <mergeCell ref="B5:C6"/>
    <mergeCell ref="B3:D3"/>
  </mergeCells>
  <pageMargins left="0.7" right="0.7" top="0.75" bottom="0.75" header="0.3" footer="0.3"/>
  <pageSetup orientation="landscape"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topLeftCell="A103" workbookViewId="0">
      <selection activeCell="K33" sqref="K33"/>
    </sheetView>
  </sheetViews>
  <sheetFormatPr baseColWidth="10" defaultRowHeight="15" x14ac:dyDescent="0.25"/>
  <sheetData/>
  <pageMargins left="0.7" right="0.7" top="0.75" bottom="0.75" header="0.3" footer="0.3"/>
  <drawing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25"/>
  <sheetViews>
    <sheetView view="pageLayout" topLeftCell="A4" zoomScaleNormal="100" workbookViewId="0">
      <selection activeCell="D17" sqref="D17"/>
    </sheetView>
  </sheetViews>
  <sheetFormatPr baseColWidth="10" defaultRowHeight="12.75" x14ac:dyDescent="0.2"/>
  <cols>
    <col min="1" max="1" width="4.140625" style="136" customWidth="1"/>
    <col min="2" max="2" width="32.85546875" style="136" customWidth="1"/>
    <col min="3" max="3" width="20.42578125" style="136" customWidth="1"/>
    <col min="4" max="4" width="16.42578125" style="136" customWidth="1"/>
    <col min="5" max="5" width="25" style="136" customWidth="1"/>
    <col min="6" max="6" width="11.42578125" style="136"/>
    <col min="7" max="7" width="5" style="136" customWidth="1"/>
    <col min="8" max="8" width="3.42578125" style="136" customWidth="1"/>
    <col min="9" max="16384" width="11.42578125" style="136"/>
  </cols>
  <sheetData>
    <row r="1" spans="1:8" ht="15" x14ac:dyDescent="0.2">
      <c r="A1" s="178" t="s">
        <v>121</v>
      </c>
      <c r="B1" s="178"/>
      <c r="C1" s="178"/>
      <c r="D1" s="178"/>
      <c r="E1" s="135"/>
      <c r="F1" s="135"/>
      <c r="G1" s="135"/>
      <c r="H1" s="135"/>
    </row>
    <row r="2" spans="1:8" ht="15" x14ac:dyDescent="0.2">
      <c r="A2" s="178"/>
      <c r="B2" s="178"/>
      <c r="C2" s="178"/>
      <c r="D2" s="178"/>
      <c r="E2" s="135"/>
      <c r="F2" s="135"/>
      <c r="G2" s="135"/>
      <c r="H2" s="135"/>
    </row>
    <row r="3" spans="1:8" ht="14.25" x14ac:dyDescent="0.2">
      <c r="A3" s="137"/>
    </row>
    <row r="4" spans="1:8" ht="66" customHeight="1" x14ac:dyDescent="0.2">
      <c r="A4" s="179" t="s">
        <v>118</v>
      </c>
      <c r="B4" s="179"/>
      <c r="C4" s="179"/>
      <c r="D4" s="179"/>
      <c r="E4" s="138"/>
      <c r="F4" s="139"/>
      <c r="G4" s="139"/>
      <c r="H4" s="139"/>
    </row>
    <row r="5" spans="1:8" x14ac:dyDescent="0.2">
      <c r="A5" s="140" t="s">
        <v>117</v>
      </c>
      <c r="B5" s="141"/>
      <c r="C5" s="141"/>
      <c r="D5" s="141"/>
    </row>
    <row r="6" spans="1:8" x14ac:dyDescent="0.2">
      <c r="A6" s="140" t="s">
        <v>109</v>
      </c>
      <c r="B6" s="141"/>
      <c r="C6" s="141"/>
      <c r="D6" s="141"/>
    </row>
    <row r="7" spans="1:8" x14ac:dyDescent="0.2">
      <c r="A7" s="140"/>
      <c r="B7" s="141"/>
      <c r="C7" s="141"/>
      <c r="D7" s="141"/>
    </row>
    <row r="8" spans="1:8" x14ac:dyDescent="0.2">
      <c r="A8" s="140" t="s">
        <v>110</v>
      </c>
      <c r="B8" s="141"/>
      <c r="C8" s="141"/>
      <c r="D8" s="141"/>
    </row>
    <row r="9" spans="1:8" x14ac:dyDescent="0.2">
      <c r="A9" s="140" t="s">
        <v>111</v>
      </c>
      <c r="B9" s="141"/>
      <c r="C9" s="141"/>
      <c r="D9" s="141"/>
    </row>
    <row r="10" spans="1:8" x14ac:dyDescent="0.2">
      <c r="A10" s="140" t="s">
        <v>112</v>
      </c>
      <c r="B10" s="141"/>
      <c r="C10" s="141"/>
      <c r="D10" s="141"/>
    </row>
    <row r="11" spans="1:8" ht="14.25" x14ac:dyDescent="0.2">
      <c r="A11" s="142"/>
    </row>
    <row r="13" spans="1:8" ht="22.5" customHeight="1" x14ac:dyDescent="0.2">
      <c r="B13" s="143" t="s">
        <v>113</v>
      </c>
      <c r="C13" s="182" t="s">
        <v>40</v>
      </c>
      <c r="D13" s="183"/>
      <c r="E13" s="144"/>
      <c r="F13" s="144"/>
    </row>
    <row r="14" spans="1:8" x14ac:dyDescent="0.2">
      <c r="B14" s="145" t="s">
        <v>114</v>
      </c>
      <c r="C14" s="184">
        <v>224287630</v>
      </c>
      <c r="D14" s="185"/>
      <c r="E14" s="146"/>
    </row>
    <row r="15" spans="1:8" x14ac:dyDescent="0.2">
      <c r="B15" s="147" t="s">
        <v>115</v>
      </c>
      <c r="C15" s="186"/>
      <c r="D15" s="187"/>
      <c r="E15" s="148"/>
    </row>
    <row r="17" spans="1:4" s="3" customFormat="1" ht="11.25" x14ac:dyDescent="0.2">
      <c r="B17" s="149"/>
      <c r="C17" s="149"/>
      <c r="D17" s="149"/>
    </row>
    <row r="18" spans="1:4" s="3" customFormat="1" ht="11.25" x14ac:dyDescent="0.2">
      <c r="B18" s="149"/>
      <c r="C18" s="149"/>
      <c r="D18" s="149"/>
    </row>
    <row r="19" spans="1:4" s="3" customFormat="1" ht="11.25" x14ac:dyDescent="0.2">
      <c r="B19" s="149"/>
      <c r="C19" s="149"/>
      <c r="D19" s="149"/>
    </row>
    <row r="20" spans="1:4" x14ac:dyDescent="0.2">
      <c r="A20" s="150" t="s">
        <v>116</v>
      </c>
      <c r="B20" s="150"/>
      <c r="C20" s="150"/>
    </row>
    <row r="21" spans="1:4" x14ac:dyDescent="0.2">
      <c r="A21" s="180" t="s">
        <v>125</v>
      </c>
      <c r="B21" s="181"/>
      <c r="C21" s="151"/>
    </row>
    <row r="22" spans="1:4" x14ac:dyDescent="0.2">
      <c r="A22" s="152"/>
      <c r="B22" s="151"/>
      <c r="C22" s="151"/>
    </row>
    <row r="23" spans="1:4" x14ac:dyDescent="0.2">
      <c r="A23" s="152"/>
      <c r="B23" s="151"/>
      <c r="C23" s="151"/>
    </row>
    <row r="24" spans="1:4" x14ac:dyDescent="0.2">
      <c r="A24" s="153" t="s">
        <v>119</v>
      </c>
    </row>
    <row r="25" spans="1:4" x14ac:dyDescent="0.2">
      <c r="A25" s="141" t="s">
        <v>120</v>
      </c>
    </row>
  </sheetData>
  <mergeCells count="7">
    <mergeCell ref="A1:D1"/>
    <mergeCell ref="A2:D2"/>
    <mergeCell ref="A4:D4"/>
    <mergeCell ref="A21:B21"/>
    <mergeCell ref="C13:D13"/>
    <mergeCell ref="C14:D14"/>
    <mergeCell ref="C15:D15"/>
  </mergeCells>
  <pageMargins left="0.7" right="1.6875" top="0.75" bottom="0.75" header="0.3" footer="0.3"/>
  <pageSetup orientation="portrait" r:id="rId1"/>
  <headerFooter>
    <oddHeader>&amp;C&amp;"Arial,Negrita"&amp;14PONDERACIÓN  INVITACIÓN ABIERTA No. 008 DE 2022</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20"/>
  <sheetViews>
    <sheetView tabSelected="1" workbookViewId="0">
      <selection activeCell="G28" sqref="G28"/>
    </sheetView>
  </sheetViews>
  <sheetFormatPr baseColWidth="10" defaultRowHeight="15" x14ac:dyDescent="0.25"/>
  <cols>
    <col min="1" max="1" width="27.42578125" customWidth="1"/>
    <col min="2" max="2" width="12.28515625" customWidth="1"/>
    <col min="3" max="3" width="31" customWidth="1"/>
  </cols>
  <sheetData>
    <row r="1" spans="1:3" x14ac:dyDescent="0.25">
      <c r="A1" s="2"/>
      <c r="B1" s="2"/>
      <c r="C1" s="2"/>
    </row>
    <row r="2" spans="1:3" ht="23.25" x14ac:dyDescent="0.35">
      <c r="A2" s="190" t="s">
        <v>39</v>
      </c>
      <c r="B2" s="190"/>
      <c r="C2" s="190"/>
    </row>
    <row r="3" spans="1:3" ht="46.5" customHeight="1" x14ac:dyDescent="0.25">
      <c r="A3" s="191" t="s">
        <v>13</v>
      </c>
      <c r="B3" s="192"/>
      <c r="C3" s="32" t="s">
        <v>40</v>
      </c>
    </row>
    <row r="4" spans="1:3" x14ac:dyDescent="0.25">
      <c r="A4" s="191" t="s">
        <v>0</v>
      </c>
      <c r="B4" s="192"/>
      <c r="C4" s="26" t="s">
        <v>32</v>
      </c>
    </row>
    <row r="5" spans="1:3" ht="33.75" x14ac:dyDescent="0.25">
      <c r="A5" s="191" t="s">
        <v>36</v>
      </c>
      <c r="B5" s="192"/>
      <c r="C5" s="32" t="s">
        <v>122</v>
      </c>
    </row>
    <row r="6" spans="1:3" x14ac:dyDescent="0.25">
      <c r="A6" s="191" t="s">
        <v>14</v>
      </c>
      <c r="B6" s="192"/>
      <c r="C6" s="18" t="s">
        <v>5</v>
      </c>
    </row>
    <row r="7" spans="1:3" x14ac:dyDescent="0.25">
      <c r="A7" s="193" t="s">
        <v>15</v>
      </c>
      <c r="B7" s="194"/>
      <c r="C7" s="19" t="s">
        <v>5</v>
      </c>
    </row>
    <row r="8" spans="1:3" x14ac:dyDescent="0.25">
      <c r="A8" s="188" t="s">
        <v>16</v>
      </c>
      <c r="B8" s="189"/>
      <c r="C8" s="29" t="s">
        <v>5</v>
      </c>
    </row>
    <row r="9" spans="1:3" ht="32.25" customHeight="1" x14ac:dyDescent="0.25">
      <c r="A9" s="188" t="s">
        <v>9</v>
      </c>
      <c r="B9" s="189"/>
      <c r="C9" s="27" t="s">
        <v>32</v>
      </c>
    </row>
    <row r="10" spans="1:3" x14ac:dyDescent="0.25">
      <c r="B10" s="15"/>
      <c r="C10" s="15"/>
    </row>
    <row r="11" spans="1:3" x14ac:dyDescent="0.25">
      <c r="A11" s="150" t="s">
        <v>116</v>
      </c>
      <c r="B11" s="150"/>
    </row>
    <row r="12" spans="1:3" x14ac:dyDescent="0.25">
      <c r="A12" s="180" t="s">
        <v>125</v>
      </c>
      <c r="B12" s="181"/>
    </row>
    <row r="13" spans="1:3" x14ac:dyDescent="0.25">
      <c r="A13" s="152"/>
      <c r="B13" s="151"/>
    </row>
    <row r="14" spans="1:3" x14ac:dyDescent="0.25">
      <c r="A14" s="152"/>
      <c r="B14" s="151"/>
    </row>
    <row r="15" spans="1:3" x14ac:dyDescent="0.25">
      <c r="A15" s="153" t="s">
        <v>119</v>
      </c>
      <c r="B15" s="136"/>
    </row>
    <row r="16" spans="1:3" x14ac:dyDescent="0.25">
      <c r="A16" s="141" t="s">
        <v>120</v>
      </c>
      <c r="B16" s="136"/>
    </row>
    <row r="19" spans="1:2" x14ac:dyDescent="0.25">
      <c r="A19" s="154" t="s">
        <v>123</v>
      </c>
      <c r="B19" s="155"/>
    </row>
    <row r="20" spans="1:2" x14ac:dyDescent="0.25">
      <c r="A20" s="155" t="s">
        <v>124</v>
      </c>
      <c r="B20" s="155"/>
    </row>
  </sheetData>
  <mergeCells count="9">
    <mergeCell ref="A12:B12"/>
    <mergeCell ref="A9:B9"/>
    <mergeCell ref="A2:C2"/>
    <mergeCell ref="A3:B3"/>
    <mergeCell ref="A4:B4"/>
    <mergeCell ref="A6:B6"/>
    <mergeCell ref="A7:B7"/>
    <mergeCell ref="A8:B8"/>
    <mergeCell ref="A5:B5"/>
  </mergeCells>
  <pageMargins left="0.7" right="0.7" top="0.75" bottom="0.75" header="0.3" footer="0.3"/>
  <pageSetup scale="78" fitToHeight="0"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9</vt:i4>
      </vt:variant>
    </vt:vector>
  </HeadingPairs>
  <TitlesOfParts>
    <vt:vector size="9" baseType="lpstr">
      <vt:lpstr>EVALUACION JURIDICA</vt:lpstr>
      <vt:lpstr>EVALUACION EXPERIENCIA</vt:lpstr>
      <vt:lpstr>EVALUACION TECNICA</vt:lpstr>
      <vt:lpstr>DOCUMENTOS</vt:lpstr>
      <vt:lpstr>EVALUACION INDICES</vt:lpstr>
      <vt:lpstr>INDICADORES</vt:lpstr>
      <vt:lpstr>RESUMEN FINANCIER</vt:lpstr>
      <vt:lpstr>PONDERACIÓN</vt:lpstr>
      <vt:lpstr>RESULTADO</vt:lpstr>
    </vt:vector>
  </TitlesOfParts>
  <Company>Hewlett-Packard Company</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Administrador</dc:creator>
  <cp:lastModifiedBy>Sandra Milena Cubillos Gonzalez</cp:lastModifiedBy>
  <cp:lastPrinted>2021-07-09T17:31:34Z</cp:lastPrinted>
  <dcterms:created xsi:type="dcterms:W3CDTF">2017-05-22T13:32:10Z</dcterms:created>
  <dcterms:modified xsi:type="dcterms:W3CDTF">2022-03-09T21:16:22Z</dcterms:modified>
</cp:coreProperties>
</file>