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JURIDICA 2022\INVITACION ABIERTA 05 DE 2022\"/>
    </mc:Choice>
  </mc:AlternateContent>
  <bookViews>
    <workbookView xWindow="0" yWindow="0" windowWidth="28800" windowHeight="12030" tabRatio="844"/>
  </bookViews>
  <sheets>
    <sheet name="TRDM" sheetId="21" r:id="rId1"/>
    <sheet name="TR EYM" sheetId="19" r:id="rId2"/>
    <sheet name="MANEJO" sheetId="8" r:id="rId3"/>
    <sheet name="AUTOS" sheetId="5" r:id="rId4"/>
    <sheet name="RCE" sheetId="6" r:id="rId5"/>
    <sheet name="TR MCIAS" sheetId="20" r:id="rId6"/>
    <sheet name="INC DEUDORES" sheetId="13" r:id="rId7"/>
    <sheet name="RCSP" sheetId="22" r:id="rId8"/>
    <sheet name="IRF" sheetId="18" r:id="rId9"/>
  </sheets>
  <calcPr calcId="162913"/>
</workbook>
</file>

<file path=xl/calcChain.xml><?xml version="1.0" encoding="utf-8"?>
<calcChain xmlns="http://schemas.openxmlformats.org/spreadsheetml/2006/main">
  <c r="C121" i="21" l="1"/>
  <c r="C63" i="21"/>
  <c r="D33" i="5" l="1"/>
  <c r="D32" i="5"/>
  <c r="D34" i="5" l="1"/>
  <c r="B6" i="20"/>
  <c r="B13" i="18" l="1"/>
  <c r="B8" i="13"/>
  <c r="B8" i="19"/>
  <c r="B7" i="8"/>
  <c r="B8" i="6"/>
  <c r="B10" i="5"/>
  <c r="C10" i="21"/>
  <c r="D10" i="22"/>
  <c r="A9" i="8"/>
  <c r="A10" i="6"/>
</calcChain>
</file>

<file path=xl/sharedStrings.xml><?xml version="1.0" encoding="utf-8"?>
<sst xmlns="http://schemas.openxmlformats.org/spreadsheetml/2006/main" count="516" uniqueCount="160">
  <si>
    <t xml:space="preserve"> Total Puntos - Condiciones Complementarias</t>
  </si>
  <si>
    <t>2. Deducibles</t>
  </si>
  <si>
    <t>INSTITUTO NACIONAL DE VIAS
CONDICIONES TÉCNICAS COMPLEMENTARIAS
SEGURO DE INCENDIO DEUDORES</t>
  </si>
  <si>
    <t>CONDICIONES TÉCNICAS COMPLEMENTARIAS</t>
  </si>
  <si>
    <t>Tablas de calificación</t>
  </si>
  <si>
    <t>RANGO DE DEDUCIBLE</t>
  </si>
  <si>
    <t>Sin deducible</t>
  </si>
  <si>
    <t>Superior a 0% y hasta 1%</t>
  </si>
  <si>
    <t xml:space="preserve"> Total Puntos - Condiciones técnicas habilitantes</t>
  </si>
  <si>
    <t>Puntaje sobre el valor de la pérdida indemnizable</t>
  </si>
  <si>
    <t>CONDICIONES TECNICAS COMPLEMENTARIAS</t>
  </si>
  <si>
    <t xml:space="preserve">Teniendo en cuenta que este seguro establece como cobertura básica el amparo de no aplicación de deducible, la propuesta que contemple deducible será objeto de rechazo en esta póliza. </t>
  </si>
  <si>
    <t>3. DEDUCIBLES</t>
  </si>
  <si>
    <t>Total puntaje</t>
  </si>
  <si>
    <t>3.  DEDUCIBLES</t>
  </si>
  <si>
    <t>Ofrecimiento de Estudio de Riesgos</t>
  </si>
  <si>
    <t>Para acceder a la calificacion de esta condición, el oferente acepta con la presentacion del ofrecimiento, el cumplimiento de los siguientes requisitos:</t>
  </si>
  <si>
    <t>*El costo del TEST de penetración y/o Ethical Hacking, queda acordado a cargo de la aseguradora, es decir, no genera ningún costo adicional al de la oferta económica.</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</si>
  <si>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</si>
  <si>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</si>
  <si>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</si>
  <si>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RANGO DE DEDUCIBLE TRANSPORTE POR MENSAJERO</t>
  </si>
  <si>
    <t>Superior a 0 y hasta $20.000.000</t>
  </si>
  <si>
    <t>EMPRESA DE LICORES DE CUNDINAMARCA
SEGURO DE TODO RIESGO DAÑOS MATERIALES</t>
  </si>
  <si>
    <t xml:space="preserve">EMPRESA DE LICORES DE CUNDINAMARCA
SEGURO DE AUTOMÓVILES - BIENES PROPIOS
</t>
  </si>
  <si>
    <t>EMPRESA DE LICORES DE CUNDINAMARCA
SEGURO DE RESPONSABILIDAD CIVIL EXTRACONTRACTUAL</t>
  </si>
  <si>
    <t>EMPRESA DE LICORES DE CUNDINAMARCA 
SEGURO DE MANEJO GLOBAL ENTIDADES ESTATALES</t>
  </si>
  <si>
    <t>EMPRESA DE LICORES DE CUNDINAMARCA
SEGURO DE INFIDELIDAD Y RIESGOS FINANCIEROS</t>
  </si>
  <si>
    <t>EMPRESA DE LICORES DE CUNDINAMARCA
SEGURO DE RESPONSABILIDAD CIVIL SERVIDORES PÚBLICOS</t>
  </si>
  <si>
    <t>EMPRESA DE LICORES DE CUNDINAMARCA
SEGURO DE INCENDIO - BIENES DEUDORES</t>
  </si>
  <si>
    <t>EMPRESA DE LICORES DE CUNDINAMARCA
SEGURO TODO RIESGO EQUIPO Y MAQUINARIA</t>
  </si>
  <si>
    <t>LA EMPRESA, esta interesada en recibir propuestas de deducibles que le permitan obtener la mayor indemnización posible.</t>
  </si>
  <si>
    <t>0 días</t>
  </si>
  <si>
    <t>TOTAL PUNTOS</t>
  </si>
  <si>
    <t>USD 0</t>
  </si>
  <si>
    <r>
      <t>Limite asegurado adicional al básico sin cobro de prima adicional.</t>
    </r>
    <r>
      <rPr>
        <sz val="11"/>
        <rFont val="Arial Narrow"/>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</si>
  <si>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Limite asegurado adicional al básico sin cobro de prima adicional. </t>
    </r>
    <r>
      <rPr>
        <sz val="11"/>
        <rFont val="Arial Narrow"/>
        <family val="2"/>
      </rPr>
      <t>Para la calificación de esta condición, se asignará el mayor puntaje al proponente que ofrezca, en adición al límite obligatrio, el mayor límite asegurado, sin cobro de prima adicional, los demás en forma proporcional, utilizando una regla de tres.</t>
    </r>
  </si>
  <si>
    <r>
      <t>Ampliación Límite asegurado por despacho sin cobro de prima adicional</t>
    </r>
    <r>
      <rPr>
        <sz val="11"/>
        <rFont val="Arial Narrow"/>
        <family val="2"/>
      </rPr>
      <t xml:space="preserve">
(Se califica con el máximo puntaje el mayor límite adicional al básico obligatorio, los demás en forma proporcional.</t>
    </r>
  </si>
  <si>
    <t>Teniendo en cuenta que este seguro establece como cobertura básica el amparo de no aplicación de deducible.</t>
  </si>
  <si>
    <r>
      <t xml:space="preserve">Límite adicional de valor asegurado al básico exigido de, cualquier pérdida evento y en el agregado anual. </t>
    </r>
    <r>
      <rPr>
        <sz val="11"/>
        <rFont val="Arial Narrow"/>
        <family val="2"/>
      </rPr>
      <t>Se califica el límite adicional al básico obligatorio sin cobro de prima adicional y los demás en forma proporcional aplicando una regla de tres.</t>
    </r>
  </si>
  <si>
    <r>
      <t>La Entidad</t>
    </r>
    <r>
      <rPr>
        <sz val="11"/>
        <rFont val="Arial Narrow"/>
        <family val="2"/>
      </rPr>
      <t>, esta interesada en recibir propuestas de deducibles que le permitan obtener la mayor indemnización posible.</t>
    </r>
  </si>
  <si>
    <r>
      <t xml:space="preserve">Ampliación del plazo para aviso de no renovación o prórroga de la póliza.  </t>
    </r>
    <r>
      <rPr>
        <sz val="11"/>
        <rFont val="Arial Narrow"/>
        <family val="2"/>
      </rPr>
      <t>Se califica  el mayor números de días al basico obligatorio y los demás de forma proporcional, aplicando una regla de tres simple.</t>
    </r>
  </si>
  <si>
    <t>Mayor a 0 hasta 3 días</t>
  </si>
  <si>
    <t>Mayor de 3 hasta 5</t>
  </si>
  <si>
    <r>
      <t xml:space="preserve">Ampliación límite de cobertura responsabilidad civil extracontractual. </t>
    </r>
    <r>
      <rPr>
        <sz val="12"/>
        <rFont val="Arial Narrow"/>
        <family val="2"/>
      </rPr>
      <t xml:space="preserve">Se califica con el máximo puntaje el mayor límite adicional al básico obligatorio, los demás en forma proporcional, utilizando una regla de tres. valor ofrecido no puede ser menor de $100.000.000 </t>
    </r>
  </si>
  <si>
    <r>
      <t xml:space="preserve">Límite para Amparo automático de nuevos vehículos o vehículos usados, en adición al básico obligatorio. </t>
    </r>
    <r>
      <rPr>
        <sz val="12"/>
        <rFont val="Arial Narrow"/>
        <family val="2"/>
      </rPr>
      <t>Se califica con el máximo puntaje al que ofrezca el mayor límite adicional al básico obligatorio y Aviso en cualqueir tiempo, los demás en forma proporcional.</t>
    </r>
  </si>
  <si>
    <r>
      <t xml:space="preserve">Vehículos bajo cuidado, tenencia, control o custodia, declarados con aviso de 30 días. </t>
    </r>
    <r>
      <rPr>
        <sz val="12"/>
        <rFont val="Arial Narrow"/>
        <family val="2"/>
      </rPr>
      <t>Se califica con el máximo puntaje el mayor numero de dias adicional al básico obligatorio, los demás en forma proporcional</t>
    </r>
  </si>
  <si>
    <r>
      <rPr>
        <b/>
        <sz val="11"/>
        <rFont val="Arial Narrow"/>
        <family val="2"/>
      </rPr>
      <t xml:space="preserve">Bienes de terceros bajo cuidado, tenencia, control y custodia. (Declarados o no). Sublimite $50.000.000. </t>
    </r>
    <r>
      <rPr>
        <sz val="11"/>
        <rFont val="Arial Narrow"/>
        <family val="2"/>
      </rPr>
      <t>Se califica con el máximo puntaje el mayor sublímite adicional al básico obligatorio, los demás en forma proporcional, utilizando una regla de tres.</t>
    </r>
  </si>
  <si>
    <t xml:space="preserve">SIN DEDUCIBLES </t>
  </si>
  <si>
    <t xml:space="preserve"> Deducibles …………………………………………………………………………...………………………………………………………….……………</t>
  </si>
  <si>
    <t xml:space="preserve">SIN DEDUCIBLE </t>
  </si>
  <si>
    <r>
      <t xml:space="preserve">Ampliación del límite para amparo automático de nuevos bienes. </t>
    </r>
    <r>
      <rPr>
        <sz val="11"/>
        <rFont val="Arial Narrow"/>
        <family val="2"/>
      </rPr>
      <t>Se califica con el máximo puntaje el mayor límite ofrecido y los dias ofrecidos, los demás en forma proporcional, utilizando una regla de tres.</t>
    </r>
  </si>
  <si>
    <r>
      <t xml:space="preserve">Responsabilidad Civil Productos. Como su nombre lo indica, ampara al asegurado por los daños a terceros ocasionados exclusivamente por el producto  fabricado, distribuido y/o comercializado. </t>
    </r>
    <r>
      <rPr>
        <sz val="11"/>
        <rFont val="Arial Narrow"/>
        <family val="2"/>
      </rPr>
      <t>Para la calificación de esta condición se asignará el mayor puntaje al proponente que ofrezca el mayor sublímite asegurado no inferior al 10% del limite asegurado,  los demás obtendrán un puntaje proporcional, utilizado una regla de tres.</t>
    </r>
  </si>
  <si>
    <r>
      <t xml:space="preserve">Ofrecimiento de límite adicional al básico, exigido para el amparo de Perjuicios o detrimentos patrimoniales, </t>
    </r>
    <r>
      <rPr>
        <sz val="11"/>
        <rFont val="Arial Narrow"/>
        <family val="2"/>
      </rPr>
      <t xml:space="preserve"> sin cobro de prima. Se asignara el puntaje de forma proporcional al mayor limite adicional ofrecido.</t>
    </r>
  </si>
  <si>
    <t>Superior entre $ 20.000.000 y hasta $ 30.000.000</t>
  </si>
  <si>
    <t>Mayor a 0% hasta 1,5%</t>
  </si>
  <si>
    <t>mayor a 1,5%  hasta 2,9%</t>
  </si>
  <si>
    <t>mayor a 2,9% hasta 4,8%</t>
  </si>
  <si>
    <t>Valor de la Perdida</t>
  </si>
  <si>
    <t>Valor indemnizable</t>
  </si>
  <si>
    <t>Puntos</t>
  </si>
  <si>
    <t>Mayor a 3,8% y hasta 4,4%</t>
  </si>
  <si>
    <t>Mayor a 0% hasta 3,7%</t>
  </si>
  <si>
    <t>Del valor asegurable del articulo afectado</t>
  </si>
  <si>
    <t>Del valor de la perdida</t>
  </si>
  <si>
    <t>mayor a 5 hasta 8 días</t>
  </si>
  <si>
    <t>Mayor a USD 0 hasta USD 1.499</t>
  </si>
  <si>
    <t>Mayor a USD 1.500 - menor USD 2.000</t>
  </si>
  <si>
    <t xml:space="preserve">Superior a 1% y hasta 1,5% </t>
  </si>
  <si>
    <t>Superior entre $ 30.000.000 y hasta $ 40.000.000</t>
  </si>
  <si>
    <t>Superior a 0 y hasta $10.000.000</t>
  </si>
  <si>
    <t>Superior a $10.000.000 y hasta $18.000.000</t>
  </si>
  <si>
    <t>Incremento del  LIMITE COMBINADO HAMCC - AMIT - SABOTAJE TERRORISMO DM+LC  y hasta el 100% del valor asegurado</t>
  </si>
  <si>
    <t>Incremento del limite de Primera Perdida. Se Asignara el maximo puntaje al mayor valor ofertado hasta el 100% del valor asegurable</t>
  </si>
  <si>
    <t>Mayor a 0% hasta 1,4%</t>
  </si>
  <si>
    <t>2.1 Deducible Porcentaje + Lucro Cesante 50 PUNTOS</t>
  </si>
  <si>
    <t>Mayor a USD 0 hasta 4,500</t>
  </si>
  <si>
    <t>Mayor a USD 4.500 hasta 6,500</t>
  </si>
  <si>
    <t>Mayor a USD 0 hasta USD 2,500</t>
  </si>
  <si>
    <t>Mayor a USD 2.500 hasta USD 3,500</t>
  </si>
  <si>
    <t>Mayor a USD 0 hasta USD 1.500</t>
  </si>
  <si>
    <r>
      <t xml:space="preserve">Amparo de muerte accidental o incapacidad permanente para ocupantes. </t>
    </r>
    <r>
      <rPr>
        <sz val="12"/>
        <rFont val="Arial Narrow"/>
        <family val="2"/>
      </rPr>
      <t xml:space="preserve">Se califica con el máximo puntaje el mayor límite ofrecido  </t>
    </r>
    <r>
      <rPr>
        <b/>
        <sz val="12"/>
        <rFont val="Arial Narrow"/>
        <family val="2"/>
      </rPr>
      <t>en dinero</t>
    </r>
    <r>
      <rPr>
        <sz val="12"/>
        <rFont val="Arial Narrow"/>
        <family val="2"/>
      </rPr>
      <t xml:space="preserve"> por ocupante y nuemero de eventos vigencia, los demás en forma proporcional, utilizando una regla de tres.</t>
    </r>
  </si>
  <si>
    <t>Ampliacion del limite considerado perimetro urbano para la Asistencia de vehiculos livianos 50 KM.</t>
  </si>
  <si>
    <t>inclusion de servicios basicos de asistencia para pesados. Carro taller, bateria, desvare.</t>
  </si>
  <si>
    <r>
      <t xml:space="preserve">Sublímite Responsabilidad civil derivada del uso de vehículos propios y no propios. </t>
    </r>
    <r>
      <rPr>
        <sz val="11"/>
        <rFont val="Arial Narrow"/>
        <family val="2"/>
      </rPr>
      <t>Se califica con el máximo puntaje el mayor límite agergado anual adicional al básico obligatorio, los demás en forma proporcional, utilizando una regla de tres.</t>
    </r>
  </si>
  <si>
    <r>
      <t xml:space="preserve">Contaminación ambiental  accidental, súbita e imprevista.  </t>
    </r>
    <r>
      <rPr>
        <sz val="11"/>
        <rFont val="Arial Narrow"/>
        <family val="2"/>
      </rPr>
      <t xml:space="preserve"> Para la calificación de esta condición se asignará el mayor puntaje al proponente que ofrezca el mayor sublímite asegurado adicional,  los demás obtendrán un puntaje proporcional, utilizado una regla de tres.</t>
    </r>
  </si>
  <si>
    <t xml:space="preserve">Pérdidas causadas por empleados ocasionales, temporales, transitorios y de firmas especilizadas. La cobertura de la póliza se extiende a amparar las firmas de empleo especializadas o de empresas temporales, ocasionales, transitorias y de firmas especializadas y/o cooperativas y/o recooperativas. </t>
  </si>
  <si>
    <r>
      <t xml:space="preserve">Cláusula de no aplicación de infraseguro
</t>
    </r>
    <r>
      <rPr>
        <sz val="11"/>
        <rFont val="Arial Narrow"/>
        <family val="2"/>
      </rPr>
      <t>Se calificara con el mayor puntaje y demanera proporcional al mayor limite ofertado en exceso del basico a la</t>
    </r>
    <r>
      <rPr>
        <b/>
        <sz val="11"/>
        <rFont val="Arial Narrow"/>
        <family val="2"/>
      </rPr>
      <t xml:space="preserve"> </t>
    </r>
    <r>
      <rPr>
        <sz val="11"/>
        <rFont val="Arial Narrow"/>
        <family val="2"/>
      </rPr>
      <t>No aplicación de infraseguro.</t>
    </r>
  </si>
  <si>
    <r>
      <t xml:space="preserve">No plicación de la Cláusula de mejora tecnológica
</t>
    </r>
    <r>
      <rPr>
        <sz val="11"/>
        <rFont val="Arial Narrow"/>
        <family val="2"/>
      </rPr>
      <t>La aplicación del factor por mejora tecnológica en la liquidación de pérdidas totales para Equipo y Maquinaria no puede ser mayor al 10%</t>
    </r>
  </si>
  <si>
    <t>Ampliación del plazo de duración de la cobertura en lugares inciales, intermedios y finales, se calificara el mayor plazo en excesod el basico y los demas en forma proporcional.</t>
  </si>
  <si>
    <r>
      <t>No aplicación de infraseguro.  I</t>
    </r>
    <r>
      <rPr>
        <sz val="11"/>
        <rFont val="Arial Narrow"/>
        <family val="2"/>
      </rPr>
      <t>ncremento del porcentaje establecido en el basico. Se calficara el mayor porcentaje ofrecido en eexceso del basico y los demas en forma proporcional.</t>
    </r>
  </si>
  <si>
    <t>Asistencia domiciliaria basica, cerrajeria, plomeria, electricidad y vidrios.</t>
  </si>
  <si>
    <r>
      <rPr>
        <b/>
        <sz val="11"/>
        <rFont val="Arial Narrow"/>
        <family val="2"/>
      </rPr>
      <t>Ofrecimineto de Incremento del limite de gastos de defensa.</t>
    </r>
    <r>
      <rPr>
        <sz val="11"/>
        <rFont val="Arial Narrow"/>
        <family val="2"/>
      </rPr>
      <t xml:space="preserve"> Se evaluara el mayor valor aplicable sobre el limite de coberura total de la póliza  ($529.000.000).</t>
    </r>
  </si>
  <si>
    <r>
      <t xml:space="preserve">Ofrecimiento de incremento del límite agregado todos los procesos Gerente General. </t>
    </r>
    <r>
      <rPr>
        <sz val="11"/>
        <rFont val="Arial Narrow"/>
        <family val="2"/>
      </rPr>
      <t>Se asignara el puntaje de forma proporcional al mayor limite adicional ofrecido.</t>
    </r>
  </si>
  <si>
    <r>
      <t xml:space="preserve">Revocación de la póliza, no renovación o prorroga. </t>
    </r>
    <r>
      <rPr>
        <sz val="11"/>
        <rFont val="Arial Narrow"/>
        <family val="2"/>
      </rPr>
      <t xml:space="preserve">Se califica el término de días ofrecido, igual o superior a 60 dias. Si se ofrece mayor a 60 dias se calificara poroporcionalmente el adicional , asignado el maximo puntaje al mayor numero de días oferecido. </t>
    </r>
  </si>
  <si>
    <r>
      <t xml:space="preserve">Ofrecimiento de incremento del límite agregado todos los procesos Subgerentes. </t>
    </r>
    <r>
      <rPr>
        <sz val="11"/>
        <rFont val="Arial Narrow"/>
        <family val="2"/>
      </rPr>
      <t>Se asignara el puntaje de forma proporcional al mayor limite adicional ofrecido.</t>
    </r>
  </si>
  <si>
    <r>
      <t xml:space="preserve">Ofrecimiento de incremento del límite agregado todos los procesos Jefaturas de Oficina. </t>
    </r>
    <r>
      <rPr>
        <sz val="11"/>
        <rFont val="Arial Narrow"/>
        <family val="2"/>
      </rPr>
      <t>Se asignara el puntaje de forma proporcional al mayor limite adicional ofrecido.</t>
    </r>
  </si>
  <si>
    <r>
      <t>Limite de RC Profesional. Límite adicional de valor asegurado al básico exigido.</t>
    </r>
    <r>
      <rPr>
        <sz val="11"/>
        <rFont val="Arial Narrow"/>
        <family val="2"/>
      </rPr>
      <t xml:space="preserve"> Se califica el límite adicional al básico obligatorio sin cobro de prima adicional y los demás en forma proporcional aplicando una regla de tres.</t>
    </r>
  </si>
  <si>
    <t>EVALUACIÓN DE DEDUCIBLES……………………………...………………………………………………………………...…………………………………...…………………200 Puntos</t>
  </si>
  <si>
    <t>Puntaje 50</t>
  </si>
  <si>
    <t>Minimo</t>
  </si>
  <si>
    <t>2. Deducibles 100 Puntos</t>
  </si>
  <si>
    <t>PUNTAJE</t>
  </si>
  <si>
    <t>CONDICION</t>
  </si>
  <si>
    <t>Mayor a 0% hasta 5%</t>
  </si>
  <si>
    <t>mayor a 5%  hasta 10%</t>
  </si>
  <si>
    <t>mayor a 10% hasta 19%</t>
  </si>
  <si>
    <t>DEMAS EVENTOS</t>
  </si>
  <si>
    <t>Mayor a 3,8% y hasta 4,6%</t>
  </si>
  <si>
    <t>mayor a 4,6%  menor a 4,8%</t>
  </si>
  <si>
    <t>BÁSICO DE INCENDIO Y ANEXOS DAÑOS</t>
  </si>
  <si>
    <t>mayor a 4,4%  menor a 4,7%</t>
  </si>
  <si>
    <t>mayor a 1,4%  menor a 1,97%</t>
  </si>
  <si>
    <t>Mayor a 0% hasta 2,5%</t>
  </si>
  <si>
    <t>mayor a 2,5%  hasta 4,4%</t>
  </si>
  <si>
    <t>mayor a 4,4% hasta 4,8%</t>
  </si>
  <si>
    <t>Dias UBA</t>
  </si>
  <si>
    <t xml:space="preserve">LUCRO C. UTILIDAD BRUTA INCENDIO Y EXPLOSIÓN </t>
  </si>
  <si>
    <t>HAMCC / AMIT TERRORISMO Y SABOTAJE</t>
  </si>
  <si>
    <t>TERREMOTO, TEMBLOR, ERUPCIÓN VOLCÁNICA</t>
  </si>
  <si>
    <t>SUSTRACCIÓN CON VIOLENCIA</t>
  </si>
  <si>
    <t>EQUIPO ELÉCTRICO Y ELECTRÓNICO EQUIPOS MÓVILES Y PORTÁTILES</t>
  </si>
  <si>
    <t>EQUIPO ELÉCTRICO Y ELECTRÓNICO INCLUIDO HURTO CALIFICADO</t>
  </si>
  <si>
    <t xml:space="preserve">LUCRO C. UTILIDAD BRUTA BÁSICO DE INCENDIO Y ANEXOS Y ROTURA DE MAQUINARIA LUCRO C. UTILIDAD BRUTA ROTURA DE MAQUINARIA </t>
  </si>
  <si>
    <t>15 días</t>
  </si>
  <si>
    <t>Mayor a 0 hasta 4 días</t>
  </si>
  <si>
    <t>Mayor de 4 hasta 8</t>
  </si>
  <si>
    <t>mayor a 8 hasta 10 días</t>
  </si>
  <si>
    <t>mayor a 10 menor a 14 días</t>
  </si>
  <si>
    <t>mayor a 8 menor a 9 días</t>
  </si>
  <si>
    <t>mayor a 4,5%  menor a 4,7%</t>
  </si>
  <si>
    <t>2.2 Deducible Minímo 50 Puntos</t>
  </si>
  <si>
    <t>Mayor a USD 25,000 - Menor USD 40.000</t>
  </si>
  <si>
    <t>Mayor a USD 15,000 hasta 25,000</t>
  </si>
  <si>
    <t>Mayor a USD 6.500 hasta 15,000</t>
  </si>
  <si>
    <t>USD 19.997</t>
  </si>
  <si>
    <t>Mayor a USD 15.000 - menor USD 19.997</t>
  </si>
  <si>
    <t>Mayor a USD 5.000 hasta USD 15.000</t>
  </si>
  <si>
    <t>Mayor a USD 0 hasta USD 5.000</t>
  </si>
  <si>
    <t>USD 4.996</t>
  </si>
  <si>
    <t>Mayor a USD 3,500 - menor USD 4.996</t>
  </si>
  <si>
    <t>USD 4.997</t>
  </si>
  <si>
    <t>Mayor a USD 1.500 - menor USD 3.000</t>
  </si>
  <si>
    <t>USD 2.497</t>
  </si>
  <si>
    <t>Mayor a USD 2.001 - menor USD 2.497</t>
  </si>
  <si>
    <t>Mayor a USD 3.001 - menor USD 4.997</t>
  </si>
  <si>
    <t>EMPRESA DE LICORES DE CUNDINAMARCA
SEGURO DE TRANSPORTE DE MERCANCÍAS</t>
  </si>
  <si>
    <t>Evaluación de Porcentaje: …………………………………...…………………………………………………………………...…… (100 Puntos)</t>
  </si>
  <si>
    <t xml:space="preserve"> DEMAS EVENTOS:</t>
  </si>
  <si>
    <t>Rango de deducible  toda y cada Perdida (excepto transporte mensajero).………......…(100 puntos)</t>
  </si>
  <si>
    <t>Puntaje 100</t>
  </si>
  <si>
    <t>Superior a $40.000.000 y hasta $ $49.999.998</t>
  </si>
  <si>
    <t>Superior a $18.000.000 y hasta $19.999.998</t>
  </si>
  <si>
    <r>
      <t xml:space="preserve">Cobertura para vehículos, muebles, contenidos en general, maquinaria y equipo en depósito o reposo, sublímite de $50’000.000 por evento y vigencia. </t>
    </r>
    <r>
      <rPr>
        <sz val="12"/>
        <rFont val="Arial Narrow"/>
        <family val="2"/>
      </rPr>
      <t>Se califica el sublímite adicional ofrecido al básico obligatorio. Indicar monto ofertado.</t>
    </r>
  </si>
  <si>
    <r>
      <t xml:space="preserve">No aplicación de Infraseguro o incremento del limite porcentual otorgado en el basico para la no aplicación de infraseguro. </t>
    </r>
    <r>
      <rPr>
        <sz val="12"/>
        <rFont val="Arial Narrow"/>
        <family val="2"/>
      </rPr>
      <t>Se evaluara de forma proporcional el mejor ofrecimiento.</t>
    </r>
  </si>
  <si>
    <r>
      <t xml:space="preserve">Montajes y construcciones hasta $100 Millones. </t>
    </r>
    <r>
      <rPr>
        <sz val="12"/>
        <rFont val="Arial Narrow"/>
        <family val="2"/>
      </rPr>
      <t>Se calificara el ofrecimineto de la clausula y si se hace el ofrecimineto de un mayor valor al señalado, se otorgara mayor puntaje y de manera proporcional.</t>
    </r>
  </si>
  <si>
    <r>
      <t xml:space="preserve">Sustracción, Hurto simple y calificado bienes de la ELC en predios, sublimite de $50,000,000 deducible de 1 SMMLV.
</t>
    </r>
    <r>
      <rPr>
        <sz val="12"/>
        <rFont val="Arial Narrow"/>
        <family val="2"/>
      </rPr>
      <t>Se calificara el ofrecimineto de la clausula, se otorgara mayor puntaje y de manera proporcional.</t>
    </r>
  </si>
  <si>
    <t xml:space="preserve">Superior a 1,51% y hasta 1,98% </t>
  </si>
  <si>
    <r>
      <t xml:space="preserve">Cobertura automática para nuevos bienes. </t>
    </r>
    <r>
      <rPr>
        <sz val="11"/>
        <rFont val="Arial Narrow"/>
        <family val="2"/>
      </rPr>
      <t xml:space="preserve">Hasta $500.000.000 con cobro de prima adicional a prorrata  </t>
    </r>
    <r>
      <rPr>
        <b/>
        <sz val="11"/>
        <rFont val="Arial Narrow"/>
        <family val="2"/>
      </rPr>
      <t>aviso de Noventa (90) días.</t>
    </r>
    <r>
      <rPr>
        <sz val="11"/>
        <rFont val="Arial Narrow"/>
        <family val="2"/>
      </rPr>
      <t xml:space="preserve"> Se califica con el mayor puntaje el mayor plazo para su aviso en exceso del plazo obligatorio y de manera porporcional.</t>
    </r>
  </si>
  <si>
    <r>
      <t xml:space="preserve">Sublimite Responsabilidad Civil Extracontractual, Sublímite de $350.000.000. </t>
    </r>
    <r>
      <rPr>
        <sz val="11"/>
        <rFont val="Arial Narrow"/>
        <family val="2"/>
      </rPr>
      <t>Se califica con el máximo puntaje el mayor límite adicional al básico obligatorio, los demás en forma proporcional.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</si>
</sst>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 #,##0_);[Red]\(&quot;$&quot;\ #,##0\)"/>
    <numFmt numFmtId="165" formatCode="_(&quot;$&quot;\ * #,##0.00_);_(&quot;$&quot;\ * \(#,##0.00\);_(&quot;$&quot;\ * &quot;-&quot;??_);_(@_)"/>
    <numFmt numFmtId="166" formatCode="_(* #,##0.00_);_(* \(#,##0.00\);_(* &quot;-&quot;??_);_(@_)"/>
    <numFmt numFmtId="167" formatCode="General\ &quot;Puntos&quot;"/>
    <numFmt numFmtId="168" formatCode="0.0%"/>
  </numFmts>
  <fonts count="17" x14ac:knownFonts="1">
    <font>
      <sz val="11"/>
      <color theme="1"/>
      <name val="Calibri"/>
      <family val="2"/>
      <scheme val="minor"/>
    </font>
    <font>
      <sz val="10"/>
      <name val="Arial"/>
      <family val="2"/>
    </font>
    <font>
      <b/>
      <sz val="11"/>
      <name val="Arial Narrow"/>
      <family val="2"/>
    </font>
    <font>
      <sz val="10"/>
      <name val="Arial Narrow"/>
      <family val="2"/>
    </font>
    <font>
      <sz val="11"/>
      <name val="Arial Narrow"/>
      <family val="2"/>
    </font>
    <font>
      <b/>
      <sz val="14"/>
      <name val="Arial Narrow"/>
      <family val="2"/>
    </font>
    <font>
      <sz val="14"/>
      <name val="Arial Narrow"/>
      <family val="2"/>
    </font>
    <font>
      <sz val="8"/>
      <name val="Arial Narrow"/>
      <family val="2"/>
    </font>
    <font>
      <b/>
      <sz val="12"/>
      <name val="Arial Narrow"/>
      <family val="2"/>
    </font>
    <font>
      <sz val="12"/>
      <name val="Arial Narrow"/>
      <family val="2"/>
    </font>
    <font>
      <sz val="11"/>
      <color indexed="8"/>
      <name val="Arial Narrow"/>
      <family val="2"/>
    </font>
    <font>
      <sz val="11"/>
      <color indexed="8"/>
      <name val="Arial Narrow"/>
      <family val="2"/>
    </font>
    <font>
      <b/>
      <sz val="11"/>
      <color indexed="8"/>
      <name val="Arial Narrow"/>
      <family val="2"/>
    </font>
    <font>
      <sz val="11"/>
      <color indexed="12"/>
      <name val="Arial Narrow"/>
      <family val="2"/>
    </font>
    <font>
      <b/>
      <sz val="12"/>
      <color indexed="12"/>
      <name val="Arial Narrow"/>
      <family val="2"/>
    </font>
    <font>
      <sz val="11"/>
      <color theme="1"/>
      <name val="Calibri"/>
      <family val="2"/>
      <scheme val="minor"/>
    </font>
    <font>
      <sz val="11"/>
      <color theme="1"/>
      <name val="Arial Narrow"/>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59"/>
      </left>
      <right style="thin">
        <color indexed="59"/>
      </right>
      <top style="thin">
        <color indexed="59"/>
      </top>
      <bottom style="thin">
        <color indexed="59"/>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s>
  <cellStyleXfs count="10">
    <xf numFmtId="0" fontId="0" fillId="0" borderId="0"/>
    <xf numFmtId="0" fontId="1" fillId="0" borderId="0" applyNumberForma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5" fillId="0" borderId="0" applyFont="0" applyFill="0" applyBorder="0" applyAlignment="0" applyProtection="0"/>
  </cellStyleXfs>
  <cellXfs count="268">
    <xf numFmtId="0" fontId="0" fillId="0" borderId="0" xfId="0"/>
    <xf numFmtId="0" fontId="4" fillId="0" borderId="0" xfId="0" applyFont="1" applyFill="1" applyAlignment="1">
      <alignment horizontal="justify" vertical="center" wrapText="1"/>
    </xf>
    <xf numFmtId="0" fontId="2" fillId="0" borderId="1" xfId="0" applyFont="1" applyFill="1" applyBorder="1" applyAlignment="1">
      <alignment vertical="top" wrapText="1"/>
    </xf>
    <xf numFmtId="0" fontId="2" fillId="0" borderId="1" xfId="0" applyFont="1" applyFill="1" applyBorder="1" applyAlignment="1">
      <alignment horizontal="justify" vertical="top" wrapText="1"/>
    </xf>
    <xf numFmtId="0" fontId="4" fillId="0" borderId="0" xfId="6" applyFont="1" applyFill="1" applyAlignment="1">
      <alignment horizontal="justify" vertical="center" wrapText="1"/>
    </xf>
    <xf numFmtId="0" fontId="3" fillId="0" borderId="0" xfId="0" applyFont="1" applyFill="1" applyAlignment="1">
      <alignment horizontal="justify" vertical="center" wrapText="1"/>
    </xf>
    <xf numFmtId="0" fontId="4" fillId="0" borderId="1" xfId="0" applyFont="1" applyFill="1" applyBorder="1" applyAlignment="1">
      <alignment horizontal="left" vertical="top" wrapText="1" indent="1"/>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top" wrapText="1"/>
    </xf>
    <xf numFmtId="0" fontId="7" fillId="0" borderId="0" xfId="0" applyFont="1" applyFill="1" applyAlignment="1">
      <alignment horizontal="center" vertical="center" wrapText="1"/>
    </xf>
    <xf numFmtId="0" fontId="9" fillId="0" borderId="0" xfId="0" applyFont="1" applyFill="1" applyAlignment="1">
      <alignment horizontal="justify" vertical="center" wrapText="1"/>
    </xf>
    <xf numFmtId="1" fontId="9" fillId="0" borderId="1" xfId="0" applyNumberFormat="1" applyFont="1" applyFill="1" applyBorder="1" applyAlignment="1">
      <alignment horizontal="center" vertical="center" wrapText="1"/>
    </xf>
    <xf numFmtId="0" fontId="8" fillId="0" borderId="1" xfId="0" applyFont="1" applyFill="1" applyBorder="1" applyAlignment="1">
      <alignment horizontal="justify" vertical="top" wrapText="1"/>
    </xf>
    <xf numFmtId="0" fontId="9" fillId="0" borderId="0" xfId="0" applyFont="1" applyFill="1"/>
    <xf numFmtId="0" fontId="9" fillId="0" borderId="0" xfId="0" applyFont="1" applyFill="1" applyBorder="1" applyAlignment="1">
      <alignment horizontal="justify" vertical="center" wrapText="1"/>
    </xf>
    <xf numFmtId="4" fontId="9" fillId="0" borderId="0" xfId="0" applyNumberFormat="1" applyFont="1" applyFill="1" applyBorder="1" applyAlignment="1">
      <alignment horizontal="center" vertical="center" wrapText="1"/>
    </xf>
    <xf numFmtId="4" fontId="9" fillId="0" borderId="0" xfId="0" applyNumberFormat="1" applyFont="1" applyFill="1" applyAlignment="1">
      <alignment horizontal="center" vertical="center" wrapText="1"/>
    </xf>
    <xf numFmtId="0" fontId="4" fillId="0" borderId="1" xfId="4" applyFont="1" applyFill="1" applyBorder="1" applyAlignment="1">
      <alignment horizontal="justify" vertical="top" wrapText="1"/>
    </xf>
    <xf numFmtId="0" fontId="4" fillId="0" borderId="0" xfId="4" applyFont="1" applyFill="1" applyAlignment="1">
      <alignment horizontal="justify" vertical="center" wrapText="1"/>
    </xf>
    <xf numFmtId="0" fontId="4" fillId="0" borderId="0" xfId="0" applyFont="1" applyFill="1" applyBorder="1" applyAlignment="1">
      <alignment wrapText="1"/>
    </xf>
    <xf numFmtId="0" fontId="2" fillId="0" borderId="2" xfId="0" applyFont="1" applyFill="1" applyBorder="1" applyAlignment="1">
      <alignment horizontal="justify" vertical="top" wrapText="1"/>
    </xf>
    <xf numFmtId="3" fontId="4" fillId="0" borderId="1"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4" fillId="0" borderId="0" xfId="7" applyFont="1" applyFill="1" applyAlignment="1">
      <alignment horizontal="justify" vertical="center" wrapText="1"/>
    </xf>
    <xf numFmtId="167" fontId="4" fillId="0" borderId="1" xfId="7" applyNumberFormat="1" applyFont="1" applyFill="1" applyBorder="1" applyAlignment="1">
      <alignment horizontal="center" vertical="top" wrapText="1"/>
    </xf>
    <xf numFmtId="3" fontId="4" fillId="0" borderId="1" xfId="6" applyNumberFormat="1" applyFont="1" applyFill="1" applyBorder="1" applyAlignment="1">
      <alignment horizontal="center" vertical="center" wrapText="1"/>
    </xf>
    <xf numFmtId="0" fontId="2" fillId="0" borderId="1" xfId="6" applyFont="1" applyFill="1" applyBorder="1" applyAlignment="1">
      <alignment horizontal="justify" vertical="top" wrapText="1"/>
    </xf>
    <xf numFmtId="0" fontId="2" fillId="0" borderId="2" xfId="6" applyFont="1" applyFill="1" applyBorder="1" applyAlignment="1">
      <alignment horizontal="justify" vertical="top" wrapText="1"/>
    </xf>
    <xf numFmtId="0" fontId="2" fillId="0" borderId="4" xfId="0" applyFont="1" applyFill="1" applyBorder="1" applyAlignment="1">
      <alignment vertical="center" wrapText="1"/>
    </xf>
    <xf numFmtId="0" fontId="2" fillId="0" borderId="1" xfId="0" applyFont="1" applyFill="1" applyBorder="1" applyAlignment="1">
      <alignment horizontal="justify" vertical="center" wrapText="1"/>
    </xf>
    <xf numFmtId="167" fontId="2" fillId="0" borderId="1" xfId="7" applyNumberFormat="1" applyFont="1" applyFill="1" applyBorder="1" applyAlignment="1">
      <alignment horizontal="center" vertical="center" wrapText="1"/>
    </xf>
    <xf numFmtId="0" fontId="2" fillId="0" borderId="1" xfId="7" applyFont="1" applyFill="1" applyBorder="1" applyAlignment="1">
      <alignment horizontal="left" vertical="center" wrapText="1"/>
    </xf>
    <xf numFmtId="0" fontId="5" fillId="0" borderId="1" xfId="8" applyFont="1" applyFill="1" applyBorder="1" applyAlignment="1">
      <alignment horizontal="center" vertical="center" wrapText="1"/>
    </xf>
    <xf numFmtId="0" fontId="4" fillId="0" borderId="0" xfId="8" applyFont="1" applyFill="1" applyAlignment="1">
      <alignment horizontal="justify" vertical="center" wrapText="1"/>
    </xf>
    <xf numFmtId="0" fontId="9" fillId="0" borderId="0" xfId="8" applyFont="1" applyFill="1" applyAlignment="1">
      <alignment horizontal="justify" vertical="center" wrapText="1"/>
    </xf>
    <xf numFmtId="0" fontId="7" fillId="0" borderId="0" xfId="8" applyFont="1" applyFill="1" applyAlignment="1">
      <alignment horizontal="center" vertical="center" wrapText="1"/>
    </xf>
    <xf numFmtId="0" fontId="2" fillId="3" borderId="1" xfId="0" applyFont="1" applyFill="1" applyBorder="1" applyAlignment="1">
      <alignment horizontal="justify"/>
    </xf>
    <xf numFmtId="0" fontId="16" fillId="0" borderId="0" xfId="0" applyFont="1"/>
    <xf numFmtId="0" fontId="3" fillId="0" borderId="0" xfId="7" applyFont="1" applyFill="1"/>
    <xf numFmtId="9" fontId="4" fillId="0" borderId="1" xfId="9" applyFont="1" applyFill="1" applyBorder="1" applyAlignment="1">
      <alignment horizontal="center" vertical="top" wrapText="1"/>
    </xf>
    <xf numFmtId="0" fontId="4" fillId="0" borderId="0" xfId="7" applyFont="1" applyFill="1" applyBorder="1" applyAlignment="1">
      <alignment horizontal="justify" vertical="center" wrapText="1"/>
    </xf>
    <xf numFmtId="165" fontId="4" fillId="0" borderId="1" xfId="3" applyFont="1" applyFill="1" applyBorder="1" applyAlignment="1">
      <alignment horizontal="center" vertical="top" wrapText="1"/>
    </xf>
    <xf numFmtId="0" fontId="13" fillId="2" borderId="0" xfId="0" applyFont="1" applyFill="1" applyAlignment="1">
      <alignment vertical="center" wrapText="1"/>
    </xf>
    <xf numFmtId="0" fontId="4" fillId="2" borderId="0" xfId="0" applyFont="1" applyFill="1" applyAlignment="1">
      <alignment vertical="center" wrapText="1"/>
    </xf>
    <xf numFmtId="0" fontId="4" fillId="0" borderId="0" xfId="0" applyFont="1" applyFill="1" applyAlignment="1">
      <alignment vertical="center" wrapText="1"/>
    </xf>
    <xf numFmtId="0" fontId="13" fillId="2" borderId="0" xfId="0" applyFont="1" applyFill="1" applyBorder="1" applyAlignment="1">
      <alignment vertical="center" wrapText="1"/>
    </xf>
    <xf numFmtId="0" fontId="4" fillId="2" borderId="0" xfId="0" applyFont="1" applyFill="1" applyBorder="1" applyAlignment="1">
      <alignment vertical="center" wrapText="1"/>
    </xf>
    <xf numFmtId="0" fontId="4" fillId="0" borderId="0" xfId="0" applyFont="1" applyFill="1" applyBorder="1" applyAlignment="1">
      <alignment vertical="center" wrapText="1"/>
    </xf>
    <xf numFmtId="1" fontId="4" fillId="2" borderId="1" xfId="0" applyNumberFormat="1" applyFont="1" applyFill="1" applyBorder="1" applyAlignment="1">
      <alignment horizontal="center" vertical="center" wrapText="1"/>
    </xf>
    <xf numFmtId="0" fontId="13" fillId="0" borderId="0" xfId="0" applyFont="1" applyFill="1" applyAlignment="1">
      <alignment vertical="center" wrapText="1"/>
    </xf>
    <xf numFmtId="0" fontId="14" fillId="0" borderId="0" xfId="0" applyFont="1" applyFill="1" applyBorder="1" applyAlignment="1">
      <alignment vertical="center" wrapText="1"/>
    </xf>
    <xf numFmtId="0" fontId="12" fillId="0" borderId="1" xfId="4" applyFont="1" applyFill="1" applyBorder="1" applyAlignment="1">
      <alignment horizontal="left" vertical="top" wrapText="1" indent="1"/>
    </xf>
    <xf numFmtId="0" fontId="11" fillId="0" borderId="1" xfId="4" applyFont="1" applyFill="1" applyBorder="1" applyAlignment="1">
      <alignment horizontal="left" vertical="top" wrapText="1" indent="1"/>
    </xf>
    <xf numFmtId="167" fontId="12" fillId="0" borderId="1" xfId="4" applyNumberFormat="1" applyFont="1" applyFill="1" applyBorder="1" applyAlignment="1">
      <alignment horizontal="center" vertical="top" wrapText="1"/>
    </xf>
    <xf numFmtId="0" fontId="10" fillId="0" borderId="1" xfId="4" applyFont="1" applyFill="1" applyBorder="1" applyAlignment="1">
      <alignment horizontal="left" vertical="top" wrapText="1" indent="1"/>
    </xf>
    <xf numFmtId="164" fontId="10" fillId="0" borderId="1" xfId="4" applyNumberFormat="1" applyFont="1" applyFill="1" applyBorder="1" applyAlignment="1">
      <alignment horizontal="left" vertical="top" wrapText="1" indent="1"/>
    </xf>
    <xf numFmtId="1" fontId="4" fillId="0" borderId="0" xfId="0" applyNumberFormat="1" applyFont="1" applyFill="1" applyAlignment="1">
      <alignment horizontal="justify" vertical="center" wrapText="1"/>
    </xf>
    <xf numFmtId="0" fontId="2" fillId="0" borderId="1" xfId="7" applyFont="1" applyFill="1" applyBorder="1" applyAlignment="1">
      <alignment horizontal="center" vertical="center" wrapText="1"/>
    </xf>
    <xf numFmtId="0" fontId="2" fillId="4" borderId="1" xfId="7" applyFont="1" applyFill="1" applyBorder="1" applyAlignment="1">
      <alignment horizontal="center" vertical="center" wrapText="1"/>
    </xf>
    <xf numFmtId="0" fontId="4" fillId="4" borderId="1" xfId="7" applyFont="1" applyFill="1" applyBorder="1" applyAlignment="1">
      <alignment horizontal="center" vertical="top" wrapText="1"/>
    </xf>
    <xf numFmtId="167" fontId="4" fillId="4" borderId="1" xfId="7" applyNumberFormat="1" applyFont="1" applyFill="1" applyBorder="1" applyAlignment="1">
      <alignment horizontal="center" vertical="top" wrapText="1"/>
    </xf>
    <xf numFmtId="9" fontId="4" fillId="4" borderId="1" xfId="9" applyFont="1" applyFill="1" applyBorder="1" applyAlignment="1">
      <alignment horizontal="center" vertical="top" wrapText="1"/>
    </xf>
    <xf numFmtId="165" fontId="4" fillId="4" borderId="1" xfId="3" applyFont="1" applyFill="1" applyBorder="1" applyAlignment="1">
      <alignment horizontal="center" vertical="top" wrapText="1"/>
    </xf>
    <xf numFmtId="167" fontId="4" fillId="4" borderId="1" xfId="7" applyNumberFormat="1" applyFont="1" applyFill="1" applyBorder="1" applyAlignment="1">
      <alignment horizontal="center" vertical="center" wrapText="1"/>
    </xf>
    <xf numFmtId="167" fontId="4" fillId="0" borderId="1" xfId="7" applyNumberFormat="1" applyFont="1" applyFill="1" applyBorder="1" applyAlignment="1">
      <alignment horizontal="center" vertical="center" wrapText="1"/>
    </xf>
    <xf numFmtId="0" fontId="2" fillId="0" borderId="1" xfId="7" applyFont="1" applyFill="1" applyBorder="1" applyAlignment="1">
      <alignment horizontal="center" vertical="top" wrapText="1"/>
    </xf>
    <xf numFmtId="0" fontId="4" fillId="0" borderId="1" xfId="7" applyFont="1" applyFill="1" applyBorder="1" applyAlignment="1">
      <alignment horizontal="center" vertical="top" wrapText="1"/>
    </xf>
    <xf numFmtId="0" fontId="2"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wrapText="1"/>
    </xf>
    <xf numFmtId="1" fontId="4" fillId="0" borderId="1" xfId="0" applyNumberFormat="1" applyFont="1" applyFill="1" applyBorder="1" applyAlignment="1">
      <alignment horizontal="center" vertical="center" wrapText="1"/>
    </xf>
    <xf numFmtId="0" fontId="4" fillId="0" borderId="1" xfId="0" applyFont="1" applyFill="1" applyBorder="1" applyAlignment="1">
      <alignment vertical="top" wrapText="1"/>
    </xf>
    <xf numFmtId="0" fontId="2" fillId="0" borderId="0" xfId="7" applyFont="1" applyFill="1" applyBorder="1" applyAlignment="1">
      <alignment horizontal="center" vertical="center" wrapText="1"/>
    </xf>
    <xf numFmtId="167" fontId="2" fillId="0" borderId="0" xfId="7" applyNumberFormat="1" applyFont="1" applyFill="1" applyBorder="1" applyAlignment="1">
      <alignment horizontal="center" vertical="center" wrapText="1"/>
    </xf>
    <xf numFmtId="0" fontId="2" fillId="4" borderId="1" xfId="7" applyFont="1" applyFill="1" applyBorder="1" applyAlignment="1">
      <alignment horizontal="center" vertical="top" wrapText="1"/>
    </xf>
    <xf numFmtId="168" fontId="4" fillId="0" borderId="1" xfId="7" applyNumberFormat="1" applyFont="1" applyFill="1" applyBorder="1" applyAlignment="1">
      <alignment horizontal="center" vertical="top" wrapText="1"/>
    </xf>
    <xf numFmtId="167" fontId="2" fillId="0" borderId="7" xfId="7" applyNumberFormat="1" applyFont="1" applyFill="1" applyBorder="1" applyAlignment="1">
      <alignment horizontal="center" vertical="center" wrapText="1"/>
    </xf>
    <xf numFmtId="0" fontId="2" fillId="0" borderId="4" xfId="7" applyFont="1" applyFill="1" applyBorder="1" applyAlignment="1">
      <alignment horizontal="center" vertical="center" wrapText="1"/>
    </xf>
    <xf numFmtId="167" fontId="2" fillId="0" borderId="22" xfId="7" applyNumberFormat="1" applyFont="1" applyFill="1" applyBorder="1" applyAlignment="1">
      <alignment horizontal="center" vertical="center" wrapText="1"/>
    </xf>
    <xf numFmtId="167" fontId="2" fillId="0" borderId="23" xfId="7" applyNumberFormat="1" applyFont="1" applyFill="1" applyBorder="1" applyAlignment="1">
      <alignment horizontal="center" vertical="center" wrapText="1"/>
    </xf>
    <xf numFmtId="167" fontId="2" fillId="0" borderId="24" xfId="7" applyNumberFormat="1" applyFont="1" applyFill="1" applyBorder="1" applyAlignment="1">
      <alignment horizontal="center" vertical="center" wrapText="1"/>
    </xf>
    <xf numFmtId="0" fontId="12" fillId="4" borderId="1" xfId="4" applyFont="1" applyFill="1" applyBorder="1" applyAlignment="1">
      <alignment horizontal="left" vertical="top" wrapText="1" indent="1"/>
    </xf>
    <xf numFmtId="0" fontId="11" fillId="4" borderId="1" xfId="4" applyFont="1" applyFill="1" applyBorder="1" applyAlignment="1">
      <alignment horizontal="left" vertical="top" wrapText="1" indent="1"/>
    </xf>
    <xf numFmtId="0" fontId="10" fillId="4" borderId="1" xfId="4" applyFont="1" applyFill="1" applyBorder="1" applyAlignment="1">
      <alignment horizontal="left" vertical="top" wrapText="1" indent="1"/>
    </xf>
    <xf numFmtId="0" fontId="10" fillId="0" borderId="0" xfId="4" applyFont="1" applyFill="1" applyBorder="1" applyAlignment="1">
      <alignment horizontal="left" vertical="top" wrapText="1" indent="1"/>
    </xf>
    <xf numFmtId="167" fontId="11" fillId="0" borderId="1" xfId="4" applyNumberFormat="1" applyFont="1" applyFill="1" applyBorder="1" applyAlignment="1">
      <alignment horizontal="center" vertical="center" wrapText="1"/>
    </xf>
    <xf numFmtId="167" fontId="11" fillId="0" borderId="0" xfId="4" applyNumberFormat="1" applyFont="1" applyFill="1" applyBorder="1" applyAlignment="1">
      <alignment horizontal="center" vertical="center" wrapText="1"/>
    </xf>
    <xf numFmtId="167" fontId="12" fillId="4" borderId="1" xfId="4" applyNumberFormat="1" applyFont="1" applyFill="1" applyBorder="1" applyAlignment="1">
      <alignment horizontal="center" vertical="center" wrapText="1"/>
    </xf>
    <xf numFmtId="167" fontId="11" fillId="4" borderId="1" xfId="4" applyNumberFormat="1" applyFont="1" applyFill="1" applyBorder="1" applyAlignment="1">
      <alignment horizontal="center" vertical="center" wrapText="1"/>
    </xf>
    <xf numFmtId="0" fontId="2" fillId="0" borderId="1" xfId="0" applyFont="1" applyFill="1" applyBorder="1" applyAlignment="1">
      <alignment vertical="center" wrapText="1"/>
    </xf>
    <xf numFmtId="1" fontId="4" fillId="0" borderId="1" xfId="2" applyNumberFormat="1" applyFont="1" applyFill="1" applyBorder="1" applyAlignment="1">
      <alignment horizontal="center" vertical="center" wrapText="1"/>
    </xf>
    <xf numFmtId="0" fontId="4" fillId="0" borderId="1" xfId="0" applyFont="1" applyFill="1" applyBorder="1" applyAlignment="1">
      <alignment vertical="center" wrapText="1"/>
    </xf>
    <xf numFmtId="0" fontId="2" fillId="5" borderId="2" xfId="7" applyFont="1" applyFill="1" applyBorder="1" applyAlignment="1">
      <alignment horizontal="center" vertical="center" wrapText="1"/>
    </xf>
    <xf numFmtId="1" fontId="2" fillId="5" borderId="1" xfId="7" applyNumberFormat="1" applyFont="1" applyFill="1" applyBorder="1" applyAlignment="1">
      <alignment horizontal="center" vertical="center" wrapText="1"/>
    </xf>
    <xf numFmtId="0" fontId="2" fillId="0" borderId="18" xfId="7" applyFont="1" applyFill="1" applyBorder="1" applyAlignment="1">
      <alignment vertical="center" wrapText="1"/>
    </xf>
    <xf numFmtId="9" fontId="4" fillId="0" borderId="1" xfId="7" applyNumberFormat="1" applyFont="1" applyFill="1" applyBorder="1" applyAlignment="1">
      <alignment horizontal="center" vertical="top" wrapText="1"/>
    </xf>
    <xf numFmtId="168" fontId="2" fillId="0" borderId="1" xfId="7" applyNumberFormat="1" applyFont="1" applyFill="1" applyBorder="1" applyAlignment="1">
      <alignment horizontal="center" vertical="center" wrapText="1"/>
    </xf>
    <xf numFmtId="168" fontId="4" fillId="4" borderId="1" xfId="7" applyNumberFormat="1" applyFont="1" applyFill="1" applyBorder="1" applyAlignment="1">
      <alignment horizontal="center" vertical="top" wrapText="1"/>
    </xf>
    <xf numFmtId="165" fontId="4" fillId="0" borderId="1" xfId="3" applyFont="1" applyFill="1" applyBorder="1" applyAlignment="1">
      <alignment horizontal="center" vertical="center" wrapText="1"/>
    </xf>
    <xf numFmtId="165" fontId="4" fillId="4" borderId="1" xfId="3"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vertical="center" wrapText="1"/>
    </xf>
    <xf numFmtId="3" fontId="8"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vertical="center" wrapText="1"/>
    </xf>
    <xf numFmtId="3" fontId="2" fillId="5" borderId="1" xfId="0" applyNumberFormat="1" applyFont="1" applyFill="1" applyBorder="1" applyAlignment="1">
      <alignment horizontal="center" vertical="center" wrapText="1"/>
    </xf>
    <xf numFmtId="0" fontId="2" fillId="5" borderId="1" xfId="6" applyFont="1" applyFill="1" applyBorder="1" applyAlignment="1">
      <alignment horizontal="center" vertical="center" wrapText="1"/>
    </xf>
    <xf numFmtId="3" fontId="2" fillId="5" borderId="1" xfId="6" applyNumberFormat="1" applyFont="1" applyFill="1" applyBorder="1" applyAlignment="1">
      <alignment horizontal="center" vertical="center" wrapText="1"/>
    </xf>
    <xf numFmtId="0" fontId="2" fillId="5" borderId="6" xfId="0" applyFont="1" applyFill="1" applyBorder="1" applyAlignment="1">
      <alignment vertical="center" wrapText="1"/>
    </xf>
    <xf numFmtId="1" fontId="2" fillId="5" borderId="0" xfId="8" applyNumberFormat="1" applyFont="1" applyFill="1" applyAlignment="1">
      <alignment horizontal="center" vertical="center" wrapText="1"/>
    </xf>
    <xf numFmtId="0" fontId="2" fillId="5" borderId="1" xfId="7" applyFont="1" applyFill="1" applyBorder="1" applyAlignment="1">
      <alignment horizontal="center" vertical="center" wrapText="1"/>
    </xf>
    <xf numFmtId="1" fontId="2" fillId="5" borderId="1" xfId="2" applyNumberFormat="1" applyFont="1" applyFill="1" applyBorder="1" applyAlignment="1">
      <alignment horizontal="center" vertical="center" wrapText="1"/>
    </xf>
    <xf numFmtId="0" fontId="8" fillId="5" borderId="6" xfId="0" applyFont="1" applyFill="1" applyBorder="1" applyAlignment="1">
      <alignment horizontal="center" vertical="center" wrapText="1"/>
    </xf>
    <xf numFmtId="0" fontId="9" fillId="0" borderId="5" xfId="0" applyFont="1" applyFill="1" applyBorder="1" applyAlignment="1">
      <alignment horizontal="justify" vertical="top" wrapText="1"/>
    </xf>
    <xf numFmtId="0" fontId="8" fillId="0" borderId="1" xfId="0" applyFont="1" applyFill="1" applyBorder="1" applyAlignment="1">
      <alignment horizontal="justify" vertical="center" wrapText="1"/>
    </xf>
    <xf numFmtId="1" fontId="9" fillId="0" borderId="1" xfId="7"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67" fontId="4" fillId="0" borderId="1" xfId="0" applyNumberFormat="1" applyFont="1" applyFill="1" applyBorder="1" applyAlignment="1">
      <alignment horizontal="center" vertical="center" wrapText="1"/>
    </xf>
    <xf numFmtId="0" fontId="2" fillId="3" borderId="1" xfId="0" applyFont="1" applyFill="1" applyBorder="1" applyAlignment="1">
      <alignment horizontal="justify" vertical="center"/>
    </xf>
    <xf numFmtId="0" fontId="4" fillId="4" borderId="1" xfId="7" applyFont="1" applyFill="1" applyBorder="1" applyAlignment="1">
      <alignment horizontal="left" vertical="center" wrapText="1"/>
    </xf>
    <xf numFmtId="0" fontId="2" fillId="0" borderId="20" xfId="7" applyFont="1" applyFill="1" applyBorder="1" applyAlignment="1">
      <alignment horizontal="center" vertical="center" wrapText="1"/>
    </xf>
    <xf numFmtId="0" fontId="2" fillId="0" borderId="21" xfId="7" applyFont="1" applyFill="1" applyBorder="1" applyAlignment="1">
      <alignment horizontal="center" vertical="center" wrapText="1"/>
    </xf>
    <xf numFmtId="0" fontId="4" fillId="0" borderId="1" xfId="7"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4" fillId="4" borderId="14" xfId="7" applyFont="1" applyFill="1" applyBorder="1" applyAlignment="1">
      <alignment horizontal="left" vertical="center" wrapText="1"/>
    </xf>
    <xf numFmtId="0" fontId="4" fillId="4" borderId="15" xfId="7" applyFont="1" applyFill="1" applyBorder="1" applyAlignment="1">
      <alignment horizontal="left" vertical="center" wrapText="1"/>
    </xf>
    <xf numFmtId="0" fontId="4" fillId="4" borderId="11" xfId="7" applyFont="1" applyFill="1" applyBorder="1" applyAlignment="1">
      <alignment horizontal="left" vertical="center" wrapText="1"/>
    </xf>
    <xf numFmtId="0" fontId="4" fillId="0" borderId="14" xfId="7" applyFont="1" applyFill="1" applyBorder="1" applyAlignment="1">
      <alignment horizontal="left" vertical="center" wrapText="1"/>
    </xf>
    <xf numFmtId="0" fontId="4" fillId="0" borderId="15" xfId="7" applyFont="1" applyFill="1" applyBorder="1" applyAlignment="1">
      <alignment horizontal="left" vertical="center" wrapText="1"/>
    </xf>
    <xf numFmtId="0" fontId="4" fillId="0" borderId="11" xfId="7"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5" fillId="0" borderId="19" xfId="7" applyFont="1" applyFill="1" applyBorder="1" applyAlignment="1">
      <alignment horizontal="center" vertical="center" wrapText="1"/>
    </xf>
    <xf numFmtId="0" fontId="5" fillId="0" borderId="16" xfId="7" applyFont="1" applyFill="1" applyBorder="1" applyAlignment="1">
      <alignment horizontal="center" vertical="center" wrapText="1"/>
    </xf>
    <xf numFmtId="0" fontId="3" fillId="0" borderId="14" xfId="7" applyFont="1" applyBorder="1" applyAlignment="1">
      <alignment vertical="center" wrapText="1"/>
    </xf>
    <xf numFmtId="0" fontId="5" fillId="0" borderId="6" xfId="7" applyFont="1" applyFill="1" applyBorder="1" applyAlignment="1">
      <alignment horizontal="center" vertical="center" wrapText="1"/>
    </xf>
    <xf numFmtId="0" fontId="5" fillId="0" borderId="12" xfId="7" applyFont="1" applyFill="1" applyBorder="1" applyAlignment="1">
      <alignment horizontal="center" vertical="center" wrapText="1"/>
    </xf>
    <xf numFmtId="0" fontId="3" fillId="0" borderId="6" xfId="7" applyFont="1" applyBorder="1" applyAlignment="1">
      <alignment vertical="center" wrapText="1"/>
    </xf>
    <xf numFmtId="0" fontId="5" fillId="5" borderId="17" xfId="7" applyFont="1" applyFill="1" applyBorder="1" applyAlignment="1">
      <alignment horizontal="center" vertical="center" wrapText="1"/>
    </xf>
    <xf numFmtId="0" fontId="5" fillId="5" borderId="8" xfId="7" applyFont="1" applyFill="1" applyBorder="1" applyAlignment="1">
      <alignment horizontal="center" vertical="center" wrapText="1"/>
    </xf>
    <xf numFmtId="0" fontId="16" fillId="0" borderId="18" xfId="0" applyFont="1" applyBorder="1" applyAlignment="1">
      <alignment horizontal="left" wrapText="1"/>
    </xf>
    <xf numFmtId="0" fontId="2" fillId="5" borderId="2" xfId="7" applyFont="1" applyFill="1" applyBorder="1" applyAlignment="1">
      <alignment horizontal="center" vertical="center" wrapText="1"/>
    </xf>
    <xf numFmtId="0" fontId="2" fillId="5" borderId="9" xfId="7" applyFont="1" applyFill="1" applyBorder="1" applyAlignment="1">
      <alignment horizontal="center" vertical="center" wrapText="1"/>
    </xf>
    <xf numFmtId="0" fontId="8" fillId="0" borderId="2" xfId="7" applyFont="1" applyFill="1" applyBorder="1" applyAlignment="1">
      <alignment horizontal="left" vertical="top" wrapText="1"/>
    </xf>
    <xf numFmtId="0" fontId="8" fillId="0" borderId="9" xfId="7" applyFont="1" applyFill="1" applyBorder="1" applyAlignment="1">
      <alignment horizontal="left" vertical="top" wrapText="1"/>
    </xf>
    <xf numFmtId="0" fontId="8" fillId="0" borderId="2" xfId="7" applyFont="1" applyFill="1" applyBorder="1" applyAlignment="1">
      <alignment horizontal="left" vertical="center" wrapText="1"/>
    </xf>
    <xf numFmtId="0" fontId="8" fillId="0" borderId="9" xfId="7" applyFont="1" applyFill="1" applyBorder="1" applyAlignment="1">
      <alignment horizontal="left" vertical="center" wrapText="1"/>
    </xf>
    <xf numFmtId="0" fontId="8" fillId="0" borderId="2" xfId="0" applyFont="1" applyFill="1" applyBorder="1" applyAlignment="1">
      <alignment horizontal="left" vertical="top" wrapText="1"/>
    </xf>
    <xf numFmtId="0" fontId="8" fillId="0" borderId="9" xfId="0" applyFont="1" applyFill="1" applyBorder="1" applyAlignment="1">
      <alignment horizontal="left" vertical="top" wrapText="1"/>
    </xf>
    <xf numFmtId="0" fontId="4" fillId="4" borderId="18" xfId="7" applyFont="1" applyFill="1" applyBorder="1" applyAlignment="1">
      <alignment horizontal="left" vertical="center" wrapText="1"/>
    </xf>
    <xf numFmtId="0" fontId="2" fillId="5" borderId="1" xfId="7"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9" xfId="0" applyFont="1" applyFill="1" applyBorder="1" applyAlignment="1">
      <alignment horizontal="left" vertical="center" wrapText="1"/>
    </xf>
    <xf numFmtId="0" fontId="9" fillId="0" borderId="9" xfId="0" applyFont="1" applyFill="1" applyBorder="1" applyAlignment="1">
      <alignment horizontal="left" vertical="top" wrapText="1"/>
    </xf>
    <xf numFmtId="0" fontId="4" fillId="0" borderId="18" xfId="7" applyFont="1" applyFill="1" applyBorder="1" applyAlignment="1">
      <alignment horizontal="left" vertical="center" wrapText="1"/>
    </xf>
    <xf numFmtId="0" fontId="16" fillId="4" borderId="25" xfId="0" applyFont="1" applyFill="1" applyBorder="1" applyAlignment="1">
      <alignment horizontal="left" vertical="center" wrapText="1"/>
    </xf>
    <xf numFmtId="0" fontId="16" fillId="4" borderId="26" xfId="0" applyFont="1" applyFill="1" applyBorder="1" applyAlignment="1">
      <alignment horizontal="left" vertical="center" wrapText="1"/>
    </xf>
    <xf numFmtId="0" fontId="16" fillId="4" borderId="2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2" fillId="0" borderId="17" xfId="7" applyFont="1" applyFill="1" applyBorder="1" applyAlignment="1">
      <alignment horizontal="center" vertical="top" wrapText="1"/>
    </xf>
    <xf numFmtId="0" fontId="2" fillId="0" borderId="8" xfId="7" applyFont="1" applyFill="1" applyBorder="1" applyAlignment="1">
      <alignment horizontal="center" vertical="top"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5" xfId="7" applyFont="1" applyFill="1" applyBorder="1" applyAlignment="1">
      <alignment horizontal="left" vertical="center" wrapText="1"/>
    </xf>
    <xf numFmtId="0" fontId="4" fillId="0" borderId="26" xfId="7" applyFont="1" applyFill="1" applyBorder="1" applyAlignment="1">
      <alignment horizontal="left" vertical="center" wrapText="1"/>
    </xf>
    <xf numFmtId="0" fontId="4" fillId="0" borderId="27" xfId="7" applyFont="1" applyFill="1" applyBorder="1" applyAlignment="1">
      <alignment horizontal="left" vertical="center" wrapText="1"/>
    </xf>
    <xf numFmtId="0" fontId="4" fillId="4" borderId="25" xfId="7" applyFont="1" applyFill="1" applyBorder="1" applyAlignment="1">
      <alignment horizontal="left" vertical="center" wrapText="1"/>
    </xf>
    <xf numFmtId="0" fontId="4" fillId="4" borderId="26" xfId="7" applyFont="1" applyFill="1" applyBorder="1" applyAlignment="1">
      <alignment horizontal="left" vertical="center" wrapText="1"/>
    </xf>
    <xf numFmtId="0" fontId="4" fillId="4" borderId="27" xfId="7" applyFont="1" applyFill="1" applyBorder="1" applyAlignment="1">
      <alignment horizontal="left" vertical="center" wrapText="1"/>
    </xf>
    <xf numFmtId="0" fontId="2" fillId="5" borderId="2" xfId="7" applyFont="1" applyFill="1" applyBorder="1" applyAlignment="1">
      <alignment horizontal="left" vertical="center" wrapText="1"/>
    </xf>
    <xf numFmtId="0" fontId="2" fillId="5" borderId="3" xfId="7" applyFont="1" applyFill="1" applyBorder="1" applyAlignment="1">
      <alignment horizontal="left" vertical="center" wrapText="1"/>
    </xf>
    <xf numFmtId="0" fontId="2" fillId="0" borderId="2" xfId="6" applyFont="1" applyFill="1" applyBorder="1" applyAlignment="1">
      <alignment vertical="top" wrapText="1"/>
    </xf>
    <xf numFmtId="0" fontId="2" fillId="0" borderId="9" xfId="6" applyFont="1" applyFill="1" applyBorder="1" applyAlignment="1">
      <alignment vertical="top" wrapText="1"/>
    </xf>
    <xf numFmtId="0" fontId="5" fillId="0" borderId="19" xfId="6" applyFont="1" applyFill="1" applyBorder="1" applyAlignment="1">
      <alignment horizontal="center" vertical="center" wrapText="1"/>
    </xf>
    <xf numFmtId="0" fontId="3" fillId="0" borderId="14" xfId="6" applyFont="1" applyBorder="1" applyAlignment="1">
      <alignment vertical="center" wrapText="1"/>
    </xf>
    <xf numFmtId="0" fontId="5" fillId="0" borderId="2" xfId="6" applyFont="1" applyFill="1" applyBorder="1" applyAlignment="1">
      <alignment horizontal="center" vertical="center" wrapText="1"/>
    </xf>
    <xf numFmtId="0" fontId="5" fillId="0" borderId="9" xfId="6" applyFont="1" applyFill="1" applyBorder="1" applyAlignment="1">
      <alignment horizontal="center" vertical="center" wrapText="1"/>
    </xf>
    <xf numFmtId="0" fontId="4" fillId="0" borderId="2" xfId="6" applyFont="1" applyFill="1" applyBorder="1" applyAlignment="1">
      <alignment horizontal="justify" vertical="center" wrapText="1"/>
    </xf>
    <xf numFmtId="0" fontId="4" fillId="0" borderId="9" xfId="6" applyFont="1" applyFill="1" applyBorder="1" applyAlignment="1">
      <alignment horizontal="justify" vertical="center" wrapText="1"/>
    </xf>
    <xf numFmtId="0" fontId="2" fillId="5" borderId="2" xfId="6" applyFont="1" applyFill="1" applyBorder="1" applyAlignment="1">
      <alignment vertical="center" wrapText="1"/>
    </xf>
    <xf numFmtId="0" fontId="2" fillId="5" borderId="9" xfId="6" applyFont="1" applyFill="1" applyBorder="1" applyAlignment="1">
      <alignment vertical="center" wrapText="1"/>
    </xf>
    <xf numFmtId="0" fontId="4" fillId="0" borderId="2" xfId="6" applyFont="1" applyFill="1" applyBorder="1" applyAlignment="1">
      <alignment vertical="top" wrapText="1"/>
    </xf>
    <xf numFmtId="0" fontId="4" fillId="0" borderId="9" xfId="6" applyFont="1" applyFill="1" applyBorder="1" applyAlignment="1">
      <alignment vertical="top" wrapText="1"/>
    </xf>
    <xf numFmtId="0" fontId="2" fillId="0" borderId="2" xfId="6" applyFont="1" applyFill="1" applyBorder="1" applyAlignment="1">
      <alignment horizontal="left" vertical="top" wrapText="1"/>
    </xf>
    <xf numFmtId="0" fontId="2" fillId="0" borderId="9" xfId="6" applyFont="1" applyFill="1" applyBorder="1" applyAlignment="1">
      <alignment horizontal="left" vertical="top" wrapText="1"/>
    </xf>
    <xf numFmtId="0" fontId="5" fillId="0" borderId="0" xfId="7" applyFont="1" applyFill="1" applyBorder="1" applyAlignment="1">
      <alignment horizontal="center" vertical="center" wrapText="1"/>
    </xf>
    <xf numFmtId="0" fontId="3" fillId="0" borderId="0" xfId="7" applyFont="1" applyBorder="1" applyAlignment="1">
      <alignment vertical="center" wrapText="1"/>
    </xf>
    <xf numFmtId="0" fontId="5" fillId="2"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4" fillId="0" borderId="2" xfId="0" applyFont="1" applyFill="1" applyBorder="1" applyAlignment="1">
      <alignment horizontal="left" vertical="top" wrapText="1"/>
    </xf>
    <xf numFmtId="0" fontId="4" fillId="0" borderId="9" xfId="0" applyFont="1" applyFill="1" applyBorder="1" applyAlignment="1">
      <alignment horizontal="left" vertical="top"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5" fillId="3" borderId="19" xfId="0" applyFont="1" applyFill="1" applyBorder="1" applyAlignment="1">
      <alignment horizontal="center" vertical="top" wrapText="1"/>
    </xf>
    <xf numFmtId="0" fontId="5" fillId="3" borderId="14" xfId="0" applyFont="1" applyFill="1" applyBorder="1" applyAlignment="1">
      <alignment horizontal="center" vertical="top" wrapText="1"/>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9" fillId="0" borderId="2" xfId="0" applyFont="1" applyFill="1" applyBorder="1" applyAlignment="1">
      <alignment horizontal="left" vertical="top" wrapText="1"/>
    </xf>
    <xf numFmtId="3" fontId="4" fillId="0" borderId="2" xfId="2" applyNumberFormat="1" applyFont="1" applyFill="1" applyBorder="1" applyAlignment="1">
      <alignment horizontal="center" vertical="center" wrapText="1"/>
    </xf>
    <xf numFmtId="3" fontId="4" fillId="0" borderId="3" xfId="2" applyNumberFormat="1" applyFont="1" applyFill="1" applyBorder="1" applyAlignment="1">
      <alignment horizontal="center" vertical="center" wrapText="1"/>
    </xf>
    <xf numFmtId="3" fontId="4" fillId="0" borderId="9" xfId="2" applyNumberFormat="1" applyFont="1" applyFill="1" applyBorder="1" applyAlignment="1">
      <alignment horizontal="center" vertical="center" wrapText="1"/>
    </xf>
    <xf numFmtId="0" fontId="2" fillId="5" borderId="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5" fillId="2" borderId="2" xfId="6" applyFont="1" applyFill="1" applyBorder="1" applyAlignment="1">
      <alignment horizontal="center" vertical="center" wrapText="1"/>
    </xf>
    <xf numFmtId="0" fontId="5" fillId="2" borderId="3" xfId="6" applyFont="1" applyFill="1" applyBorder="1" applyAlignment="1">
      <alignment horizontal="center" vertical="center" wrapText="1"/>
    </xf>
    <xf numFmtId="0" fontId="5" fillId="2" borderId="9" xfId="6" applyFont="1" applyFill="1" applyBorder="1" applyAlignment="1">
      <alignment horizontal="center" vertical="center" wrapText="1"/>
    </xf>
    <xf numFmtId="3" fontId="2" fillId="5" borderId="2" xfId="0" applyNumberFormat="1" applyFont="1" applyFill="1" applyBorder="1" applyAlignment="1">
      <alignment horizontal="center" vertical="center" wrapText="1"/>
    </xf>
    <xf numFmtId="3" fontId="2" fillId="5" borderId="3" xfId="0" applyNumberFormat="1" applyFont="1" applyFill="1" applyBorder="1" applyAlignment="1">
      <alignment horizontal="center" vertical="center" wrapText="1"/>
    </xf>
    <xf numFmtId="3" fontId="2" fillId="5" borderId="9" xfId="0" applyNumberFormat="1" applyFont="1" applyFill="1" applyBorder="1" applyAlignment="1">
      <alignment horizontal="center" vertical="center" wrapText="1"/>
    </xf>
    <xf numFmtId="0" fontId="4"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wrapText="1"/>
    </xf>
    <xf numFmtId="0" fontId="2" fillId="0" borderId="1" xfId="0" applyFont="1" applyFill="1" applyBorder="1" applyAlignment="1">
      <alignment vertical="top" wrapText="1"/>
    </xf>
    <xf numFmtId="0" fontId="4" fillId="0" borderId="1" xfId="0" applyFont="1" applyBorder="1" applyAlignment="1">
      <alignment wrapText="1"/>
    </xf>
    <xf numFmtId="1" fontId="2" fillId="5" borderId="2" xfId="0" applyNumberFormat="1" applyFont="1" applyFill="1" applyBorder="1" applyAlignment="1">
      <alignment horizontal="center" vertical="center" wrapText="1"/>
    </xf>
    <xf numFmtId="1" fontId="2" fillId="5" borderId="3" xfId="0" applyNumberFormat="1" applyFont="1" applyFill="1" applyBorder="1" applyAlignment="1">
      <alignment horizontal="center" vertical="center" wrapText="1"/>
    </xf>
    <xf numFmtId="1" fontId="7" fillId="5" borderId="3" xfId="0" applyNumberFormat="1" applyFont="1" applyFill="1" applyBorder="1" applyAlignment="1">
      <alignment horizontal="center" vertical="center" wrapText="1"/>
    </xf>
    <xf numFmtId="1" fontId="2" fillId="5" borderId="9"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12" xfId="0" applyFont="1" applyFill="1" applyBorder="1" applyAlignment="1">
      <alignment horizontal="center" vertical="center" wrapText="1"/>
    </xf>
    <xf numFmtId="0" fontId="8" fillId="5" borderId="13"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11" xfId="0" applyFont="1" applyFill="1" applyBorder="1" applyAlignment="1">
      <alignment horizontal="center" vertical="top"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9" xfId="0" applyFont="1" applyFill="1" applyBorder="1" applyAlignment="1">
      <alignment horizontal="left" vertical="center" wrapText="1"/>
    </xf>
    <xf numFmtId="0" fontId="8" fillId="5" borderId="13" xfId="0" applyFont="1" applyFill="1" applyBorder="1" applyAlignment="1">
      <alignment horizontal="left" vertical="center" wrapText="1"/>
    </xf>
    <xf numFmtId="0" fontId="8" fillId="5" borderId="12" xfId="0" applyFont="1" applyFill="1" applyBorder="1" applyAlignment="1">
      <alignment horizontal="left" vertical="center" wrapText="1"/>
    </xf>
    <xf numFmtId="0" fontId="5" fillId="0" borderId="1" xfId="8" applyFont="1" applyFill="1" applyBorder="1" applyAlignment="1">
      <alignment horizontal="center" vertical="center" wrapText="1"/>
    </xf>
    <xf numFmtId="0" fontId="6" fillId="0" borderId="1" xfId="8" applyFont="1" applyBorder="1" applyAlignment="1">
      <alignment horizontal="center" vertical="center" wrapText="1"/>
    </xf>
    <xf numFmtId="0" fontId="6" fillId="0" borderId="2" xfId="8" applyFont="1" applyBorder="1" applyAlignment="1">
      <alignment horizontal="center" vertical="center" wrapText="1"/>
    </xf>
    <xf numFmtId="0" fontId="5" fillId="0" borderId="13" xfId="7" applyFont="1" applyFill="1" applyBorder="1" applyAlignment="1">
      <alignment horizontal="center" vertical="center" wrapText="1"/>
    </xf>
    <xf numFmtId="0" fontId="2" fillId="5" borderId="1" xfId="8" applyFont="1" applyFill="1" applyBorder="1" applyAlignment="1">
      <alignment horizontal="center" vertical="center" wrapText="1"/>
    </xf>
    <xf numFmtId="1" fontId="2" fillId="5" borderId="1" xfId="8" applyNumberFormat="1" applyFont="1" applyFill="1" applyBorder="1" applyAlignment="1">
      <alignment horizontal="center" vertical="center" wrapText="1"/>
    </xf>
    <xf numFmtId="0" fontId="5" fillId="0" borderId="14" xfId="7" applyFont="1" applyFill="1" applyBorder="1" applyAlignment="1">
      <alignment horizontal="center" vertical="center" wrapText="1"/>
    </xf>
    <xf numFmtId="0" fontId="5" fillId="0" borderId="11" xfId="7"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2"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1" fillId="0" borderId="1" xfId="0" applyFont="1" applyFill="1" applyBorder="1" applyAlignment="1">
      <alignment horizontal="left" vertical="top" wrapText="1"/>
    </xf>
    <xf numFmtId="0" fontId="2" fillId="0" borderId="1" xfId="0" applyFont="1" applyFill="1" applyBorder="1" applyAlignment="1">
      <alignment horizontal="justify" vertical="center" wrapText="1"/>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9" xfId="0" applyFont="1" applyFill="1" applyBorder="1" applyAlignment="1">
      <alignment horizontal="left" vertical="center" wrapText="1"/>
    </xf>
    <xf numFmtId="1" fontId="4" fillId="0" borderId="1" xfId="2" applyNumberFormat="1" applyFont="1" applyFill="1" applyBorder="1" applyAlignment="1">
      <alignment horizontal="center" vertical="center" wrapText="1"/>
    </xf>
    <xf numFmtId="0" fontId="2" fillId="0" borderId="2" xfId="4" applyFont="1" applyFill="1" applyBorder="1" applyAlignment="1">
      <alignment horizontal="left" vertical="top" wrapText="1"/>
    </xf>
    <xf numFmtId="0" fontId="2" fillId="0" borderId="9" xfId="4" applyFont="1" applyFill="1" applyBorder="1" applyAlignment="1">
      <alignment horizontal="left" vertical="top" wrapText="1"/>
    </xf>
    <xf numFmtId="0" fontId="2" fillId="5" borderId="1" xfId="0" applyFont="1" applyFill="1" applyBorder="1" applyAlignment="1">
      <alignment horizontal="justify" vertical="center" wrapText="1"/>
    </xf>
    <xf numFmtId="0" fontId="12" fillId="0" borderId="1" xfId="0" applyFont="1" applyFill="1" applyBorder="1" applyAlignment="1">
      <alignment vertical="top" wrapText="1"/>
    </xf>
    <xf numFmtId="0" fontId="2" fillId="5" borderId="1" xfId="4" applyFont="1" applyFill="1" applyBorder="1" applyAlignment="1">
      <alignment horizontal="center" vertical="center" wrapText="1"/>
    </xf>
    <xf numFmtId="0" fontId="10" fillId="2" borderId="1" xfId="4" applyFont="1" applyFill="1" applyBorder="1" applyAlignment="1">
      <alignment horizontal="left" vertical="top" wrapText="1"/>
    </xf>
  </cellXfs>
  <cellStyles count="10">
    <cellStyle name="Estilo 1" xfId="1"/>
    <cellStyle name="Millares" xfId="2" builtinId="3"/>
    <cellStyle name="Moneda" xfId="3" builtinId="4"/>
    <cellStyle name="Normal" xfId="0" builtinId="0"/>
    <cellStyle name="Normal 2" xfId="4"/>
    <cellStyle name="Normal 3" xfId="5"/>
    <cellStyle name="Normal_Slips Publicados" xfId="6"/>
    <cellStyle name="Normal_Slips Publicados_Condiciones Complementarias TRDM" xfId="7"/>
    <cellStyle name="Normal_Slips técnicos VDD - IND" xfId="8"/>
    <cellStyle name="Porcentaje" xfId="9" builtinId="5"/>
  </cellStyles>
  <dxfs count="0"/>
  <tableStyles count="0" defaultTableStyle="TableStyleMedium9" defaultPivotStyle="PivotStyleLight16"/>
  <colors>
    <mruColors>
      <color rgb="FFEBFE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2"/>
  <sheetViews>
    <sheetView tabSelected="1" zoomScaleNormal="100" workbookViewId="0">
      <selection activeCell="A11" sqref="A11"/>
    </sheetView>
  </sheetViews>
  <sheetFormatPr baseColWidth="10" defaultColWidth="0" defaultRowHeight="16.5" x14ac:dyDescent="0.25"/>
  <cols>
    <col min="1" max="1" width="85.7109375" style="24" customWidth="1"/>
    <col min="2" max="2" width="25.28515625" style="24" customWidth="1"/>
    <col min="3" max="3" width="20.85546875" style="24" customWidth="1"/>
    <col min="4" max="4" width="6.7109375" style="24" customWidth="1"/>
    <col min="5" max="16384" width="0" style="24" hidden="1"/>
  </cols>
  <sheetData>
    <row r="1" spans="1:256" ht="51" customHeight="1" x14ac:dyDescent="0.25">
      <c r="A1" s="139" t="s">
        <v>23</v>
      </c>
      <c r="B1" s="140"/>
      <c r="C1" s="141"/>
    </row>
    <row r="2" spans="1:256" ht="24.75" customHeight="1" x14ac:dyDescent="0.25">
      <c r="A2" s="142" t="s">
        <v>3</v>
      </c>
      <c r="B2" s="143"/>
      <c r="C2" s="144"/>
    </row>
    <row r="3" spans="1:256" x14ac:dyDescent="0.25">
      <c r="A3" s="148" t="s">
        <v>103</v>
      </c>
      <c r="B3" s="149"/>
      <c r="C3" s="111" t="s">
        <v>102</v>
      </c>
    </row>
    <row r="4" spans="1:256" s="39" customFormat="1" ht="36.75" customHeight="1" x14ac:dyDescent="0.2">
      <c r="A4" s="150" t="s">
        <v>73</v>
      </c>
      <c r="B4" s="151"/>
      <c r="C4" s="116">
        <v>80</v>
      </c>
    </row>
    <row r="5" spans="1:256" s="39" customFormat="1" ht="33" customHeight="1" x14ac:dyDescent="0.2">
      <c r="A5" s="152" t="s">
        <v>72</v>
      </c>
      <c r="B5" s="153"/>
      <c r="C5" s="116">
        <v>80</v>
      </c>
    </row>
    <row r="6" spans="1:256" ht="39.75" customHeight="1" x14ac:dyDescent="0.25">
      <c r="A6" s="152" t="s">
        <v>153</v>
      </c>
      <c r="B6" s="153">
        <v>40</v>
      </c>
      <c r="C6" s="116">
        <v>50</v>
      </c>
    </row>
    <row r="7" spans="1:256" s="1" customFormat="1" ht="36" customHeight="1" x14ac:dyDescent="0.25">
      <c r="A7" s="154" t="s">
        <v>154</v>
      </c>
      <c r="B7" s="155"/>
      <c r="C7" s="116">
        <v>80</v>
      </c>
      <c r="D7" s="5"/>
      <c r="E7" s="5"/>
      <c r="F7" s="5"/>
      <c r="G7" s="5"/>
      <c r="H7" s="5"/>
      <c r="I7" s="5"/>
      <c r="J7" s="5"/>
      <c r="K7" s="5"/>
      <c r="L7" s="5"/>
      <c r="M7" s="5"/>
    </row>
    <row r="8" spans="1:256" s="1" customFormat="1" ht="36" customHeight="1" x14ac:dyDescent="0.25">
      <c r="A8" s="154" t="s">
        <v>155</v>
      </c>
      <c r="B8" s="160"/>
      <c r="C8" s="116">
        <v>60</v>
      </c>
      <c r="D8" s="5"/>
      <c r="E8" s="5"/>
      <c r="F8" s="5"/>
      <c r="G8" s="5"/>
      <c r="H8" s="5"/>
      <c r="I8" s="5"/>
      <c r="J8" s="5"/>
      <c r="K8" s="5"/>
      <c r="L8" s="5"/>
      <c r="M8" s="5"/>
    </row>
    <row r="9" spans="1:256" s="1" customFormat="1" ht="41.25" customHeight="1" x14ac:dyDescent="0.25">
      <c r="A9" s="158" t="s">
        <v>156</v>
      </c>
      <c r="B9" s="159"/>
      <c r="C9" s="117">
        <v>50</v>
      </c>
      <c r="D9" s="24"/>
      <c r="E9" s="21" t="s">
        <v>41</v>
      </c>
      <c r="F9" s="21" t="s">
        <v>41</v>
      </c>
      <c r="G9" s="21" t="s">
        <v>41</v>
      </c>
      <c r="H9" s="21" t="s">
        <v>41</v>
      </c>
      <c r="I9" s="21" t="s">
        <v>41</v>
      </c>
      <c r="J9" s="21" t="s">
        <v>41</v>
      </c>
      <c r="K9" s="21" t="s">
        <v>41</v>
      </c>
      <c r="L9" s="21" t="s">
        <v>41</v>
      </c>
      <c r="M9" s="21" t="s">
        <v>41</v>
      </c>
      <c r="N9" s="21" t="s">
        <v>41</v>
      </c>
      <c r="O9" s="21" t="s">
        <v>41</v>
      </c>
      <c r="P9" s="21" t="s">
        <v>41</v>
      </c>
      <c r="Q9" s="21" t="s">
        <v>41</v>
      </c>
      <c r="R9" s="21" t="s">
        <v>41</v>
      </c>
      <c r="S9" s="21" t="s">
        <v>41</v>
      </c>
      <c r="T9" s="21" t="s">
        <v>41</v>
      </c>
      <c r="U9" s="21" t="s">
        <v>41</v>
      </c>
      <c r="V9" s="21" t="s">
        <v>41</v>
      </c>
      <c r="W9" s="21" t="s">
        <v>41</v>
      </c>
      <c r="X9" s="21" t="s">
        <v>41</v>
      </c>
      <c r="Y9" s="21" t="s">
        <v>41</v>
      </c>
      <c r="Z9" s="21" t="s">
        <v>41</v>
      </c>
      <c r="AA9" s="21" t="s">
        <v>41</v>
      </c>
      <c r="AB9" s="21" t="s">
        <v>41</v>
      </c>
      <c r="AC9" s="21" t="s">
        <v>41</v>
      </c>
      <c r="AD9" s="21" t="s">
        <v>41</v>
      </c>
      <c r="AE9" s="21" t="s">
        <v>41</v>
      </c>
      <c r="AF9" s="21" t="s">
        <v>41</v>
      </c>
      <c r="AG9" s="21" t="s">
        <v>41</v>
      </c>
      <c r="AH9" s="21" t="s">
        <v>41</v>
      </c>
      <c r="AI9" s="21" t="s">
        <v>41</v>
      </c>
      <c r="AJ9" s="21" t="s">
        <v>41</v>
      </c>
      <c r="AK9" s="21" t="s">
        <v>41</v>
      </c>
      <c r="AL9" s="21" t="s">
        <v>41</v>
      </c>
      <c r="AM9" s="21" t="s">
        <v>41</v>
      </c>
      <c r="AN9" s="21" t="s">
        <v>41</v>
      </c>
      <c r="AO9" s="21" t="s">
        <v>41</v>
      </c>
      <c r="AP9" s="21" t="s">
        <v>41</v>
      </c>
      <c r="AQ9" s="21" t="s">
        <v>41</v>
      </c>
      <c r="AR9" s="21" t="s">
        <v>41</v>
      </c>
      <c r="AS9" s="21" t="s">
        <v>41</v>
      </c>
      <c r="AT9" s="21" t="s">
        <v>41</v>
      </c>
      <c r="AU9" s="21" t="s">
        <v>41</v>
      </c>
      <c r="AV9" s="21" t="s">
        <v>41</v>
      </c>
      <c r="AW9" s="21" t="s">
        <v>41</v>
      </c>
      <c r="AX9" s="21" t="s">
        <v>41</v>
      </c>
      <c r="AY9" s="21" t="s">
        <v>41</v>
      </c>
      <c r="AZ9" s="21" t="s">
        <v>41</v>
      </c>
      <c r="BA9" s="21" t="s">
        <v>41</v>
      </c>
      <c r="BB9" s="21" t="s">
        <v>41</v>
      </c>
      <c r="BC9" s="21" t="s">
        <v>41</v>
      </c>
      <c r="BD9" s="21" t="s">
        <v>41</v>
      </c>
      <c r="BE9" s="21" t="s">
        <v>41</v>
      </c>
      <c r="BF9" s="21" t="s">
        <v>41</v>
      </c>
      <c r="BG9" s="21" t="s">
        <v>41</v>
      </c>
      <c r="BH9" s="21" t="s">
        <v>41</v>
      </c>
      <c r="BI9" s="21" t="s">
        <v>41</v>
      </c>
      <c r="BJ9" s="21" t="s">
        <v>41</v>
      </c>
      <c r="BK9" s="21" t="s">
        <v>41</v>
      </c>
      <c r="BL9" s="21" t="s">
        <v>41</v>
      </c>
      <c r="BM9" s="21" t="s">
        <v>41</v>
      </c>
      <c r="BN9" s="21" t="s">
        <v>41</v>
      </c>
      <c r="BO9" s="21" t="s">
        <v>41</v>
      </c>
      <c r="BP9" s="21" t="s">
        <v>41</v>
      </c>
      <c r="BQ9" s="21" t="s">
        <v>41</v>
      </c>
      <c r="BR9" s="21" t="s">
        <v>41</v>
      </c>
      <c r="BS9" s="21" t="s">
        <v>41</v>
      </c>
      <c r="BT9" s="21" t="s">
        <v>41</v>
      </c>
      <c r="BU9" s="21" t="s">
        <v>41</v>
      </c>
      <c r="BV9" s="21" t="s">
        <v>41</v>
      </c>
      <c r="BW9" s="21" t="s">
        <v>41</v>
      </c>
      <c r="BX9" s="21" t="s">
        <v>41</v>
      </c>
      <c r="BY9" s="21" t="s">
        <v>41</v>
      </c>
      <c r="BZ9" s="21" t="s">
        <v>41</v>
      </c>
      <c r="CA9" s="21" t="s">
        <v>41</v>
      </c>
      <c r="CB9" s="21" t="s">
        <v>41</v>
      </c>
      <c r="CC9" s="21" t="s">
        <v>41</v>
      </c>
      <c r="CD9" s="21" t="s">
        <v>41</v>
      </c>
      <c r="CE9" s="21" t="s">
        <v>41</v>
      </c>
      <c r="CF9" s="21" t="s">
        <v>41</v>
      </c>
      <c r="CG9" s="21" t="s">
        <v>41</v>
      </c>
      <c r="CH9" s="21" t="s">
        <v>41</v>
      </c>
      <c r="CI9" s="21" t="s">
        <v>41</v>
      </c>
      <c r="CJ9" s="21" t="s">
        <v>41</v>
      </c>
      <c r="CK9" s="21" t="s">
        <v>41</v>
      </c>
      <c r="CL9" s="21" t="s">
        <v>41</v>
      </c>
      <c r="CM9" s="21" t="s">
        <v>41</v>
      </c>
      <c r="CN9" s="21" t="s">
        <v>41</v>
      </c>
      <c r="CO9" s="21" t="s">
        <v>41</v>
      </c>
      <c r="CP9" s="21" t="s">
        <v>41</v>
      </c>
      <c r="CQ9" s="21" t="s">
        <v>41</v>
      </c>
      <c r="CR9" s="21" t="s">
        <v>41</v>
      </c>
      <c r="CS9" s="21" t="s">
        <v>41</v>
      </c>
      <c r="CT9" s="21" t="s">
        <v>41</v>
      </c>
      <c r="CU9" s="21" t="s">
        <v>41</v>
      </c>
      <c r="CV9" s="21" t="s">
        <v>41</v>
      </c>
      <c r="CW9" s="21" t="s">
        <v>41</v>
      </c>
      <c r="CX9" s="21" t="s">
        <v>41</v>
      </c>
      <c r="CY9" s="21" t="s">
        <v>41</v>
      </c>
      <c r="CZ9" s="21" t="s">
        <v>41</v>
      </c>
      <c r="DA9" s="21" t="s">
        <v>41</v>
      </c>
      <c r="DB9" s="21" t="s">
        <v>41</v>
      </c>
      <c r="DC9" s="21" t="s">
        <v>41</v>
      </c>
      <c r="DD9" s="21" t="s">
        <v>41</v>
      </c>
      <c r="DE9" s="21" t="s">
        <v>41</v>
      </c>
      <c r="DF9" s="21" t="s">
        <v>41</v>
      </c>
      <c r="DG9" s="21" t="s">
        <v>41</v>
      </c>
      <c r="DH9" s="21" t="s">
        <v>41</v>
      </c>
      <c r="DI9" s="21" t="s">
        <v>41</v>
      </c>
      <c r="DJ9" s="21" t="s">
        <v>41</v>
      </c>
      <c r="DK9" s="21" t="s">
        <v>41</v>
      </c>
      <c r="DL9" s="21" t="s">
        <v>41</v>
      </c>
      <c r="DM9" s="21" t="s">
        <v>41</v>
      </c>
      <c r="DN9" s="21" t="s">
        <v>41</v>
      </c>
      <c r="DO9" s="21" t="s">
        <v>41</v>
      </c>
      <c r="DP9" s="21" t="s">
        <v>41</v>
      </c>
      <c r="DQ9" s="21" t="s">
        <v>41</v>
      </c>
      <c r="DR9" s="21" t="s">
        <v>41</v>
      </c>
      <c r="DS9" s="21" t="s">
        <v>41</v>
      </c>
      <c r="DT9" s="21" t="s">
        <v>41</v>
      </c>
      <c r="DU9" s="21" t="s">
        <v>41</v>
      </c>
      <c r="DV9" s="21" t="s">
        <v>41</v>
      </c>
      <c r="DW9" s="21" t="s">
        <v>41</v>
      </c>
      <c r="DX9" s="21" t="s">
        <v>41</v>
      </c>
      <c r="DY9" s="21" t="s">
        <v>41</v>
      </c>
      <c r="DZ9" s="21" t="s">
        <v>41</v>
      </c>
      <c r="EA9" s="21" t="s">
        <v>41</v>
      </c>
      <c r="EB9" s="21" t="s">
        <v>41</v>
      </c>
      <c r="EC9" s="21" t="s">
        <v>41</v>
      </c>
      <c r="ED9" s="21" t="s">
        <v>41</v>
      </c>
      <c r="EE9" s="21" t="s">
        <v>41</v>
      </c>
      <c r="EF9" s="21" t="s">
        <v>41</v>
      </c>
      <c r="EG9" s="21" t="s">
        <v>41</v>
      </c>
      <c r="EH9" s="21" t="s">
        <v>41</v>
      </c>
      <c r="EI9" s="21" t="s">
        <v>41</v>
      </c>
      <c r="EJ9" s="21" t="s">
        <v>41</v>
      </c>
      <c r="EK9" s="21" t="s">
        <v>41</v>
      </c>
      <c r="EL9" s="21" t="s">
        <v>41</v>
      </c>
      <c r="EM9" s="21" t="s">
        <v>41</v>
      </c>
      <c r="EN9" s="21" t="s">
        <v>41</v>
      </c>
      <c r="EO9" s="21" t="s">
        <v>41</v>
      </c>
      <c r="EP9" s="21" t="s">
        <v>41</v>
      </c>
      <c r="EQ9" s="21" t="s">
        <v>41</v>
      </c>
      <c r="ER9" s="21" t="s">
        <v>41</v>
      </c>
      <c r="ES9" s="21" t="s">
        <v>41</v>
      </c>
      <c r="ET9" s="21" t="s">
        <v>41</v>
      </c>
      <c r="EU9" s="21" t="s">
        <v>41</v>
      </c>
      <c r="EV9" s="21" t="s">
        <v>41</v>
      </c>
      <c r="EW9" s="21" t="s">
        <v>41</v>
      </c>
      <c r="EX9" s="21" t="s">
        <v>41</v>
      </c>
      <c r="EY9" s="21" t="s">
        <v>41</v>
      </c>
      <c r="EZ9" s="21" t="s">
        <v>41</v>
      </c>
      <c r="FA9" s="21" t="s">
        <v>41</v>
      </c>
      <c r="FB9" s="21" t="s">
        <v>41</v>
      </c>
      <c r="FC9" s="21" t="s">
        <v>41</v>
      </c>
      <c r="FD9" s="21" t="s">
        <v>41</v>
      </c>
      <c r="FE9" s="21" t="s">
        <v>41</v>
      </c>
      <c r="FF9" s="21" t="s">
        <v>41</v>
      </c>
      <c r="FG9" s="21" t="s">
        <v>41</v>
      </c>
      <c r="FH9" s="21" t="s">
        <v>41</v>
      </c>
      <c r="FI9" s="21" t="s">
        <v>41</v>
      </c>
      <c r="FJ9" s="21" t="s">
        <v>41</v>
      </c>
      <c r="FK9" s="21" t="s">
        <v>41</v>
      </c>
      <c r="FL9" s="21" t="s">
        <v>41</v>
      </c>
      <c r="FM9" s="21" t="s">
        <v>41</v>
      </c>
      <c r="FN9" s="21" t="s">
        <v>41</v>
      </c>
      <c r="FO9" s="21" t="s">
        <v>41</v>
      </c>
      <c r="FP9" s="21" t="s">
        <v>41</v>
      </c>
      <c r="FQ9" s="21" t="s">
        <v>41</v>
      </c>
      <c r="FR9" s="21" t="s">
        <v>41</v>
      </c>
      <c r="FS9" s="21" t="s">
        <v>41</v>
      </c>
      <c r="FT9" s="21" t="s">
        <v>41</v>
      </c>
      <c r="FU9" s="21" t="s">
        <v>41</v>
      </c>
      <c r="FV9" s="21" t="s">
        <v>41</v>
      </c>
      <c r="FW9" s="21" t="s">
        <v>41</v>
      </c>
      <c r="FX9" s="21" t="s">
        <v>41</v>
      </c>
      <c r="FY9" s="21" t="s">
        <v>41</v>
      </c>
      <c r="FZ9" s="21" t="s">
        <v>41</v>
      </c>
      <c r="GA9" s="21" t="s">
        <v>41</v>
      </c>
      <c r="GB9" s="21" t="s">
        <v>41</v>
      </c>
      <c r="GC9" s="21" t="s">
        <v>41</v>
      </c>
      <c r="GD9" s="21" t="s">
        <v>41</v>
      </c>
      <c r="GE9" s="21" t="s">
        <v>41</v>
      </c>
      <c r="GF9" s="21" t="s">
        <v>41</v>
      </c>
      <c r="GG9" s="21" t="s">
        <v>41</v>
      </c>
      <c r="GH9" s="21" t="s">
        <v>41</v>
      </c>
      <c r="GI9" s="21" t="s">
        <v>41</v>
      </c>
      <c r="GJ9" s="21" t="s">
        <v>41</v>
      </c>
      <c r="GK9" s="21" t="s">
        <v>41</v>
      </c>
      <c r="GL9" s="21" t="s">
        <v>41</v>
      </c>
      <c r="GM9" s="21" t="s">
        <v>41</v>
      </c>
      <c r="GN9" s="21" t="s">
        <v>41</v>
      </c>
      <c r="GO9" s="21" t="s">
        <v>41</v>
      </c>
      <c r="GP9" s="21" t="s">
        <v>41</v>
      </c>
      <c r="GQ9" s="21" t="s">
        <v>41</v>
      </c>
      <c r="GR9" s="21" t="s">
        <v>41</v>
      </c>
      <c r="GS9" s="21" t="s">
        <v>41</v>
      </c>
      <c r="GT9" s="21" t="s">
        <v>41</v>
      </c>
      <c r="GU9" s="21" t="s">
        <v>41</v>
      </c>
      <c r="GV9" s="21" t="s">
        <v>41</v>
      </c>
      <c r="GW9" s="21" t="s">
        <v>41</v>
      </c>
      <c r="GX9" s="21" t="s">
        <v>41</v>
      </c>
      <c r="GY9" s="21" t="s">
        <v>41</v>
      </c>
      <c r="GZ9" s="21" t="s">
        <v>41</v>
      </c>
      <c r="HA9" s="21" t="s">
        <v>41</v>
      </c>
      <c r="HB9" s="21" t="s">
        <v>41</v>
      </c>
      <c r="HC9" s="21" t="s">
        <v>41</v>
      </c>
      <c r="HD9" s="21" t="s">
        <v>41</v>
      </c>
      <c r="HE9" s="21" t="s">
        <v>41</v>
      </c>
      <c r="HF9" s="21" t="s">
        <v>41</v>
      </c>
      <c r="HG9" s="21" t="s">
        <v>41</v>
      </c>
      <c r="HH9" s="21" t="s">
        <v>41</v>
      </c>
      <c r="HI9" s="21" t="s">
        <v>41</v>
      </c>
      <c r="HJ9" s="21" t="s">
        <v>41</v>
      </c>
      <c r="HK9" s="21" t="s">
        <v>41</v>
      </c>
      <c r="HL9" s="21" t="s">
        <v>41</v>
      </c>
      <c r="HM9" s="21" t="s">
        <v>41</v>
      </c>
      <c r="HN9" s="21" t="s">
        <v>41</v>
      </c>
      <c r="HO9" s="21" t="s">
        <v>41</v>
      </c>
      <c r="HP9" s="21" t="s">
        <v>41</v>
      </c>
      <c r="HQ9" s="21" t="s">
        <v>41</v>
      </c>
      <c r="HR9" s="21" t="s">
        <v>41</v>
      </c>
      <c r="HS9" s="21" t="s">
        <v>41</v>
      </c>
      <c r="HT9" s="21" t="s">
        <v>41</v>
      </c>
      <c r="HU9" s="21" t="s">
        <v>41</v>
      </c>
      <c r="HV9" s="21" t="s">
        <v>41</v>
      </c>
      <c r="HW9" s="21" t="s">
        <v>41</v>
      </c>
      <c r="HX9" s="21" t="s">
        <v>41</v>
      </c>
      <c r="HY9" s="21" t="s">
        <v>41</v>
      </c>
      <c r="HZ9" s="21" t="s">
        <v>41</v>
      </c>
      <c r="IA9" s="21" t="s">
        <v>41</v>
      </c>
      <c r="IB9" s="21" t="s">
        <v>41</v>
      </c>
      <c r="IC9" s="21" t="s">
        <v>41</v>
      </c>
      <c r="ID9" s="21" t="s">
        <v>41</v>
      </c>
      <c r="IE9" s="21" t="s">
        <v>41</v>
      </c>
      <c r="IF9" s="21" t="s">
        <v>41</v>
      </c>
      <c r="IG9" s="21" t="s">
        <v>41</v>
      </c>
      <c r="IH9" s="21" t="s">
        <v>41</v>
      </c>
      <c r="II9" s="21" t="s">
        <v>41</v>
      </c>
      <c r="IJ9" s="21" t="s">
        <v>41</v>
      </c>
      <c r="IK9" s="21" t="s">
        <v>41</v>
      </c>
      <c r="IL9" s="21" t="s">
        <v>41</v>
      </c>
      <c r="IM9" s="21" t="s">
        <v>41</v>
      </c>
      <c r="IN9" s="21" t="s">
        <v>41</v>
      </c>
      <c r="IO9" s="21" t="s">
        <v>41</v>
      </c>
      <c r="IP9" s="21" t="s">
        <v>41</v>
      </c>
      <c r="IQ9" s="21" t="s">
        <v>41</v>
      </c>
      <c r="IR9" s="21" t="s">
        <v>41</v>
      </c>
      <c r="IS9" s="21" t="s">
        <v>41</v>
      </c>
      <c r="IT9" s="21" t="s">
        <v>41</v>
      </c>
      <c r="IU9" s="21" t="s">
        <v>41</v>
      </c>
      <c r="IV9" s="21" t="s">
        <v>41</v>
      </c>
    </row>
    <row r="10" spans="1:256" x14ac:dyDescent="0.25">
      <c r="A10" s="157" t="s">
        <v>33</v>
      </c>
      <c r="B10" s="157"/>
      <c r="C10" s="94">
        <f>SUM(C4:C9)</f>
        <v>400</v>
      </c>
    </row>
    <row r="11" spans="1:256" ht="17.25" thickBot="1" x14ac:dyDescent="0.3"/>
    <row r="12" spans="1:256" ht="33" customHeight="1" thickTop="1" x14ac:dyDescent="0.25">
      <c r="A12" s="145" t="s">
        <v>101</v>
      </c>
      <c r="B12" s="146"/>
      <c r="C12" s="146"/>
    </row>
    <row r="13" spans="1:256" ht="31.5" customHeight="1" x14ac:dyDescent="0.25">
      <c r="A13" s="95" t="s">
        <v>75</v>
      </c>
      <c r="B13" s="58" t="s">
        <v>58</v>
      </c>
      <c r="C13" s="58" t="s">
        <v>60</v>
      </c>
    </row>
    <row r="14" spans="1:256" ht="14.25" customHeight="1" x14ac:dyDescent="0.25">
      <c r="A14" s="138" t="s">
        <v>110</v>
      </c>
      <c r="B14" s="40">
        <v>0</v>
      </c>
      <c r="C14" s="25">
        <v>5</v>
      </c>
    </row>
    <row r="15" spans="1:256" ht="14.25" customHeight="1" x14ac:dyDescent="0.25">
      <c r="A15" s="147"/>
      <c r="B15" s="67" t="s">
        <v>104</v>
      </c>
      <c r="C15" s="25">
        <v>3</v>
      </c>
    </row>
    <row r="16" spans="1:256" ht="14.25" customHeight="1" x14ac:dyDescent="0.25">
      <c r="A16" s="147"/>
      <c r="B16" s="67" t="s">
        <v>105</v>
      </c>
      <c r="C16" s="25">
        <v>2</v>
      </c>
    </row>
    <row r="17" spans="1:3" ht="14.25" customHeight="1" x14ac:dyDescent="0.25">
      <c r="A17" s="147"/>
      <c r="B17" s="67" t="s">
        <v>106</v>
      </c>
      <c r="C17" s="25">
        <v>1</v>
      </c>
    </row>
    <row r="18" spans="1:3" x14ac:dyDescent="0.25">
      <c r="A18" s="147"/>
      <c r="B18" s="96">
        <v>0.2</v>
      </c>
      <c r="C18" s="25">
        <v>0</v>
      </c>
    </row>
    <row r="19" spans="1:3" x14ac:dyDescent="0.25">
      <c r="A19" s="162" t="s">
        <v>107</v>
      </c>
      <c r="B19" s="59" t="s">
        <v>58</v>
      </c>
      <c r="C19" s="59" t="s">
        <v>60</v>
      </c>
    </row>
    <row r="20" spans="1:3" x14ac:dyDescent="0.25">
      <c r="A20" s="163"/>
      <c r="B20" s="62">
        <v>0</v>
      </c>
      <c r="C20" s="61">
        <v>5</v>
      </c>
    </row>
    <row r="21" spans="1:3" x14ac:dyDescent="0.25">
      <c r="A21" s="163"/>
      <c r="B21" s="60" t="s">
        <v>62</v>
      </c>
      <c r="C21" s="61">
        <v>3</v>
      </c>
    </row>
    <row r="22" spans="1:3" x14ac:dyDescent="0.25">
      <c r="A22" s="163"/>
      <c r="B22" s="60" t="s">
        <v>108</v>
      </c>
      <c r="C22" s="61">
        <v>2</v>
      </c>
    </row>
    <row r="23" spans="1:3" x14ac:dyDescent="0.25">
      <c r="A23" s="164"/>
      <c r="B23" s="60" t="s">
        <v>109</v>
      </c>
      <c r="C23" s="61">
        <v>0</v>
      </c>
    </row>
    <row r="24" spans="1:3" x14ac:dyDescent="0.25">
      <c r="A24" s="161" t="s">
        <v>118</v>
      </c>
      <c r="B24" s="97" t="s">
        <v>59</v>
      </c>
      <c r="C24" s="58" t="s">
        <v>60</v>
      </c>
    </row>
    <row r="25" spans="1:3" x14ac:dyDescent="0.25">
      <c r="A25" s="161"/>
      <c r="B25" s="40">
        <v>0</v>
      </c>
      <c r="C25" s="25">
        <v>5</v>
      </c>
    </row>
    <row r="26" spans="1:3" x14ac:dyDescent="0.25">
      <c r="A26" s="161"/>
      <c r="B26" s="67" t="s">
        <v>62</v>
      </c>
      <c r="C26" s="25">
        <v>3</v>
      </c>
    </row>
    <row r="27" spans="1:3" x14ac:dyDescent="0.25">
      <c r="A27" s="161"/>
      <c r="B27" s="67" t="s">
        <v>61</v>
      </c>
      <c r="C27" s="25">
        <v>2</v>
      </c>
    </row>
    <row r="28" spans="1:3" x14ac:dyDescent="0.25">
      <c r="A28" s="161"/>
      <c r="B28" s="67" t="s">
        <v>111</v>
      </c>
      <c r="C28" s="25">
        <v>0</v>
      </c>
    </row>
    <row r="29" spans="1:3" ht="33" x14ac:dyDescent="0.25">
      <c r="A29" s="156" t="s">
        <v>119</v>
      </c>
      <c r="B29" s="59" t="s">
        <v>63</v>
      </c>
      <c r="C29" s="59" t="s">
        <v>60</v>
      </c>
    </row>
    <row r="30" spans="1:3" x14ac:dyDescent="0.25">
      <c r="A30" s="156"/>
      <c r="B30" s="62">
        <v>0</v>
      </c>
      <c r="C30" s="61">
        <v>5</v>
      </c>
    </row>
    <row r="31" spans="1:3" x14ac:dyDescent="0.25">
      <c r="A31" s="156"/>
      <c r="B31" s="60" t="s">
        <v>74</v>
      </c>
      <c r="C31" s="61">
        <v>3</v>
      </c>
    </row>
    <row r="32" spans="1:3" x14ac:dyDescent="0.25">
      <c r="A32" s="156"/>
      <c r="B32" s="60" t="s">
        <v>112</v>
      </c>
      <c r="C32" s="61">
        <v>1</v>
      </c>
    </row>
    <row r="33" spans="1:3" x14ac:dyDescent="0.25">
      <c r="A33" s="138" t="s">
        <v>120</v>
      </c>
      <c r="B33" s="58" t="s">
        <v>64</v>
      </c>
      <c r="C33" s="58" t="s">
        <v>60</v>
      </c>
    </row>
    <row r="34" spans="1:3" x14ac:dyDescent="0.25">
      <c r="A34" s="138"/>
      <c r="B34" s="40">
        <v>0</v>
      </c>
      <c r="C34" s="25">
        <v>5</v>
      </c>
    </row>
    <row r="35" spans="1:3" x14ac:dyDescent="0.25">
      <c r="A35" s="138"/>
      <c r="B35" s="67" t="s">
        <v>113</v>
      </c>
      <c r="C35" s="25">
        <v>3</v>
      </c>
    </row>
    <row r="36" spans="1:3" x14ac:dyDescent="0.25">
      <c r="A36" s="138"/>
      <c r="B36" s="67" t="s">
        <v>114</v>
      </c>
      <c r="C36" s="25">
        <v>2</v>
      </c>
    </row>
    <row r="37" spans="1:3" x14ac:dyDescent="0.25">
      <c r="A37" s="138"/>
      <c r="B37" s="67" t="s">
        <v>115</v>
      </c>
      <c r="C37" s="25">
        <v>1</v>
      </c>
    </row>
    <row r="38" spans="1:3" x14ac:dyDescent="0.25">
      <c r="A38" s="165" t="s">
        <v>121</v>
      </c>
      <c r="B38" s="59" t="s">
        <v>64</v>
      </c>
      <c r="C38" s="59" t="s">
        <v>60</v>
      </c>
    </row>
    <row r="39" spans="1:3" x14ac:dyDescent="0.25">
      <c r="A39" s="165"/>
      <c r="B39" s="62">
        <v>0</v>
      </c>
      <c r="C39" s="61">
        <v>5</v>
      </c>
    </row>
    <row r="40" spans="1:3" x14ac:dyDescent="0.25">
      <c r="A40" s="165"/>
      <c r="B40" s="60" t="s">
        <v>55</v>
      </c>
      <c r="C40" s="61">
        <v>4</v>
      </c>
    </row>
    <row r="41" spans="1:3" x14ac:dyDescent="0.25">
      <c r="A41" s="165"/>
      <c r="B41" s="60" t="s">
        <v>56</v>
      </c>
      <c r="C41" s="61">
        <v>3</v>
      </c>
    </row>
    <row r="42" spans="1:3" x14ac:dyDescent="0.25">
      <c r="A42" s="165"/>
      <c r="B42" s="60" t="s">
        <v>57</v>
      </c>
      <c r="C42" s="61">
        <v>2</v>
      </c>
    </row>
    <row r="43" spans="1:3" x14ac:dyDescent="0.25">
      <c r="A43" s="165"/>
      <c r="B43" s="98">
        <v>4.9000000000000002E-2</v>
      </c>
      <c r="C43" s="61">
        <v>0</v>
      </c>
    </row>
    <row r="44" spans="1:3" x14ac:dyDescent="0.25">
      <c r="A44" s="168" t="s">
        <v>122</v>
      </c>
      <c r="B44" s="58" t="s">
        <v>64</v>
      </c>
      <c r="C44" s="58" t="s">
        <v>60</v>
      </c>
    </row>
    <row r="45" spans="1:3" x14ac:dyDescent="0.25">
      <c r="A45" s="169"/>
      <c r="B45" s="40">
        <v>0</v>
      </c>
      <c r="C45" s="25">
        <v>5</v>
      </c>
    </row>
    <row r="46" spans="1:3" x14ac:dyDescent="0.25">
      <c r="A46" s="169"/>
      <c r="B46" s="67" t="s">
        <v>62</v>
      </c>
      <c r="C46" s="25">
        <v>4</v>
      </c>
    </row>
    <row r="47" spans="1:3" x14ac:dyDescent="0.25">
      <c r="A47" s="169"/>
      <c r="B47" s="67" t="s">
        <v>61</v>
      </c>
      <c r="C47" s="25">
        <v>3</v>
      </c>
    </row>
    <row r="48" spans="1:3" x14ac:dyDescent="0.25">
      <c r="A48" s="169"/>
      <c r="B48" s="67" t="s">
        <v>130</v>
      </c>
      <c r="C48" s="25">
        <v>1</v>
      </c>
    </row>
    <row r="49" spans="1:3" x14ac:dyDescent="0.25">
      <c r="A49" s="170"/>
      <c r="B49" s="76">
        <v>4.7E-2</v>
      </c>
      <c r="C49" s="25">
        <v>0</v>
      </c>
    </row>
    <row r="50" spans="1:3" x14ac:dyDescent="0.25">
      <c r="A50" s="174" t="s">
        <v>117</v>
      </c>
      <c r="B50" s="59" t="s">
        <v>116</v>
      </c>
      <c r="C50" s="59" t="s">
        <v>60</v>
      </c>
    </row>
    <row r="51" spans="1:3" x14ac:dyDescent="0.25">
      <c r="A51" s="175"/>
      <c r="B51" s="62" t="s">
        <v>32</v>
      </c>
      <c r="C51" s="61">
        <v>10</v>
      </c>
    </row>
    <row r="52" spans="1:3" x14ac:dyDescent="0.25">
      <c r="A52" s="175"/>
      <c r="B52" s="60" t="s">
        <v>125</v>
      </c>
      <c r="C52" s="61">
        <v>8</v>
      </c>
    </row>
    <row r="53" spans="1:3" x14ac:dyDescent="0.25">
      <c r="A53" s="175"/>
      <c r="B53" s="60" t="s">
        <v>126</v>
      </c>
      <c r="C53" s="61">
        <v>6</v>
      </c>
    </row>
    <row r="54" spans="1:3" x14ac:dyDescent="0.25">
      <c r="A54" s="175"/>
      <c r="B54" s="60" t="s">
        <v>127</v>
      </c>
      <c r="C54" s="61">
        <v>4</v>
      </c>
    </row>
    <row r="55" spans="1:3" x14ac:dyDescent="0.25">
      <c r="A55" s="175"/>
      <c r="B55" s="60" t="s">
        <v>128</v>
      </c>
      <c r="C55" s="61">
        <v>2</v>
      </c>
    </row>
    <row r="56" spans="1:3" x14ac:dyDescent="0.25">
      <c r="A56" s="176"/>
      <c r="B56" s="67" t="s">
        <v>124</v>
      </c>
      <c r="C56" s="25">
        <v>0</v>
      </c>
    </row>
    <row r="57" spans="1:3" x14ac:dyDescent="0.25">
      <c r="A57" s="171" t="s">
        <v>123</v>
      </c>
      <c r="B57" s="58" t="s">
        <v>116</v>
      </c>
      <c r="C57" s="58" t="s">
        <v>60</v>
      </c>
    </row>
    <row r="58" spans="1:3" x14ac:dyDescent="0.25">
      <c r="A58" s="172"/>
      <c r="B58" s="40" t="s">
        <v>32</v>
      </c>
      <c r="C58" s="25">
        <v>10</v>
      </c>
    </row>
    <row r="59" spans="1:3" x14ac:dyDescent="0.25">
      <c r="A59" s="172"/>
      <c r="B59" s="67" t="s">
        <v>42</v>
      </c>
      <c r="C59" s="25">
        <v>8</v>
      </c>
    </row>
    <row r="60" spans="1:3" x14ac:dyDescent="0.25">
      <c r="A60" s="172"/>
      <c r="B60" s="67" t="s">
        <v>43</v>
      </c>
      <c r="C60" s="25">
        <v>6</v>
      </c>
    </row>
    <row r="61" spans="1:3" x14ac:dyDescent="0.25">
      <c r="A61" s="172"/>
      <c r="B61" s="67" t="s">
        <v>65</v>
      </c>
      <c r="C61" s="25">
        <v>4</v>
      </c>
    </row>
    <row r="62" spans="1:3" x14ac:dyDescent="0.25">
      <c r="A62" s="173"/>
      <c r="B62" s="67" t="s">
        <v>129</v>
      </c>
      <c r="C62" s="25">
        <v>2</v>
      </c>
    </row>
    <row r="63" spans="1:3" ht="17.25" thickBot="1" x14ac:dyDescent="0.3">
      <c r="A63" s="121" t="s">
        <v>33</v>
      </c>
      <c r="B63" s="122"/>
      <c r="C63" s="77">
        <f>+C51+C45+C39+C34+C30+C25+C14+C58</f>
        <v>50</v>
      </c>
    </row>
    <row r="64" spans="1:3" ht="18" thickTop="1" thickBot="1" x14ac:dyDescent="0.3">
      <c r="A64" s="78"/>
      <c r="B64" s="73"/>
      <c r="C64" s="74"/>
    </row>
    <row r="65" spans="1:3" s="41" customFormat="1" ht="17.25" thickTop="1" x14ac:dyDescent="0.25">
      <c r="A65" s="166" t="s">
        <v>131</v>
      </c>
      <c r="B65" s="167"/>
      <c r="C65" s="167"/>
    </row>
    <row r="66" spans="1:3" s="41" customFormat="1" x14ac:dyDescent="0.25">
      <c r="A66" s="133" t="s">
        <v>110</v>
      </c>
      <c r="B66" s="75" t="s">
        <v>100</v>
      </c>
      <c r="C66" s="75" t="s">
        <v>60</v>
      </c>
    </row>
    <row r="67" spans="1:3" x14ac:dyDescent="0.25">
      <c r="A67" s="134"/>
      <c r="B67" s="63" t="s">
        <v>34</v>
      </c>
      <c r="C67" s="64">
        <v>10</v>
      </c>
    </row>
    <row r="68" spans="1:3" x14ac:dyDescent="0.25">
      <c r="A68" s="134"/>
      <c r="B68" s="63" t="s">
        <v>76</v>
      </c>
      <c r="C68" s="64">
        <v>8</v>
      </c>
    </row>
    <row r="69" spans="1:3" ht="33" x14ac:dyDescent="0.25">
      <c r="A69" s="134"/>
      <c r="B69" s="63" t="s">
        <v>77</v>
      </c>
      <c r="C69" s="64">
        <v>6</v>
      </c>
    </row>
    <row r="70" spans="1:3" ht="33" x14ac:dyDescent="0.25">
      <c r="A70" s="134"/>
      <c r="B70" s="63" t="s">
        <v>134</v>
      </c>
      <c r="C70" s="64">
        <v>4</v>
      </c>
    </row>
    <row r="71" spans="1:3" ht="33" x14ac:dyDescent="0.25">
      <c r="A71" s="134"/>
      <c r="B71" s="63" t="s">
        <v>133</v>
      </c>
      <c r="C71" s="64">
        <v>2</v>
      </c>
    </row>
    <row r="72" spans="1:3" ht="33" x14ac:dyDescent="0.25">
      <c r="A72" s="135"/>
      <c r="B72" s="63" t="s">
        <v>132</v>
      </c>
      <c r="C72" s="64">
        <v>1</v>
      </c>
    </row>
    <row r="73" spans="1:3" x14ac:dyDescent="0.25">
      <c r="A73" s="124" t="s">
        <v>107</v>
      </c>
      <c r="B73" s="66" t="s">
        <v>100</v>
      </c>
      <c r="C73" s="66" t="s">
        <v>60</v>
      </c>
    </row>
    <row r="74" spans="1:3" x14ac:dyDescent="0.25">
      <c r="A74" s="125"/>
      <c r="B74" s="42" t="s">
        <v>34</v>
      </c>
      <c r="C74" s="65">
        <v>5</v>
      </c>
    </row>
    <row r="75" spans="1:3" ht="33" x14ac:dyDescent="0.25">
      <c r="A75" s="125"/>
      <c r="B75" s="42" t="s">
        <v>138</v>
      </c>
      <c r="C75" s="65">
        <v>7</v>
      </c>
    </row>
    <row r="76" spans="1:3" ht="33" x14ac:dyDescent="0.25">
      <c r="A76" s="125"/>
      <c r="B76" s="42" t="s">
        <v>137</v>
      </c>
      <c r="C76" s="65">
        <v>5</v>
      </c>
    </row>
    <row r="77" spans="1:3" ht="33" x14ac:dyDescent="0.25">
      <c r="A77" s="125"/>
      <c r="B77" s="42" t="s">
        <v>136</v>
      </c>
      <c r="C77" s="65">
        <v>3</v>
      </c>
    </row>
    <row r="78" spans="1:3" x14ac:dyDescent="0.25">
      <c r="A78" s="126"/>
      <c r="B78" s="42" t="s">
        <v>135</v>
      </c>
      <c r="C78" s="65">
        <v>0</v>
      </c>
    </row>
    <row r="79" spans="1:3" x14ac:dyDescent="0.25">
      <c r="A79" s="127" t="s">
        <v>118</v>
      </c>
      <c r="B79" s="75" t="s">
        <v>100</v>
      </c>
      <c r="C79" s="75" t="s">
        <v>60</v>
      </c>
    </row>
    <row r="80" spans="1:3" x14ac:dyDescent="0.25">
      <c r="A80" s="128"/>
      <c r="B80" s="63" t="s">
        <v>34</v>
      </c>
      <c r="C80" s="64">
        <v>5</v>
      </c>
    </row>
    <row r="81" spans="1:3" ht="33" x14ac:dyDescent="0.25">
      <c r="A81" s="128"/>
      <c r="B81" s="63" t="s">
        <v>78</v>
      </c>
      <c r="C81" s="64">
        <v>7</v>
      </c>
    </row>
    <row r="82" spans="1:3" ht="33" x14ac:dyDescent="0.25">
      <c r="A82" s="128"/>
      <c r="B82" s="63" t="s">
        <v>79</v>
      </c>
      <c r="C82" s="64">
        <v>5</v>
      </c>
    </row>
    <row r="83" spans="1:3" ht="33" x14ac:dyDescent="0.25">
      <c r="A83" s="128"/>
      <c r="B83" s="63" t="s">
        <v>140</v>
      </c>
      <c r="C83" s="64">
        <v>3</v>
      </c>
    </row>
    <row r="84" spans="1:3" x14ac:dyDescent="0.25">
      <c r="A84" s="129"/>
      <c r="B84" s="63" t="s">
        <v>139</v>
      </c>
      <c r="C84" s="64">
        <v>0</v>
      </c>
    </row>
    <row r="85" spans="1:3" x14ac:dyDescent="0.25">
      <c r="A85" s="130" t="s">
        <v>119</v>
      </c>
      <c r="B85" s="66" t="s">
        <v>100</v>
      </c>
      <c r="C85" s="66" t="s">
        <v>60</v>
      </c>
    </row>
    <row r="86" spans="1:3" x14ac:dyDescent="0.25">
      <c r="A86" s="131"/>
      <c r="B86" s="42" t="s">
        <v>34</v>
      </c>
      <c r="C86" s="65">
        <v>5</v>
      </c>
    </row>
    <row r="87" spans="1:3" ht="33" x14ac:dyDescent="0.25">
      <c r="A87" s="131"/>
      <c r="B87" s="42" t="s">
        <v>80</v>
      </c>
      <c r="C87" s="65">
        <v>8</v>
      </c>
    </row>
    <row r="88" spans="1:3" ht="33" x14ac:dyDescent="0.25">
      <c r="A88" s="131"/>
      <c r="B88" s="42" t="s">
        <v>142</v>
      </c>
      <c r="C88" s="65">
        <v>6</v>
      </c>
    </row>
    <row r="89" spans="1:3" ht="33" x14ac:dyDescent="0.25">
      <c r="A89" s="131"/>
      <c r="B89" s="42" t="s">
        <v>145</v>
      </c>
      <c r="C89" s="65">
        <v>4</v>
      </c>
    </row>
    <row r="90" spans="1:3" x14ac:dyDescent="0.25">
      <c r="A90" s="132"/>
      <c r="B90" s="42" t="s">
        <v>141</v>
      </c>
      <c r="C90" s="65">
        <v>0</v>
      </c>
    </row>
    <row r="91" spans="1:3" x14ac:dyDescent="0.25">
      <c r="A91" s="133" t="s">
        <v>120</v>
      </c>
      <c r="B91" s="75" t="s">
        <v>100</v>
      </c>
      <c r="C91" s="75" t="s">
        <v>60</v>
      </c>
    </row>
    <row r="92" spans="1:3" x14ac:dyDescent="0.25">
      <c r="A92" s="134"/>
      <c r="B92" s="63" t="s">
        <v>34</v>
      </c>
      <c r="C92" s="64">
        <v>5</v>
      </c>
    </row>
    <row r="93" spans="1:3" ht="33" x14ac:dyDescent="0.25">
      <c r="A93" s="134"/>
      <c r="B93" s="63" t="s">
        <v>66</v>
      </c>
      <c r="C93" s="64">
        <v>8</v>
      </c>
    </row>
    <row r="94" spans="1:3" ht="33" x14ac:dyDescent="0.25">
      <c r="A94" s="134"/>
      <c r="B94" s="63" t="s">
        <v>67</v>
      </c>
      <c r="C94" s="64">
        <v>6</v>
      </c>
    </row>
    <row r="95" spans="1:3" ht="33" x14ac:dyDescent="0.25">
      <c r="A95" s="134"/>
      <c r="B95" s="63" t="s">
        <v>144</v>
      </c>
      <c r="C95" s="64">
        <v>4</v>
      </c>
    </row>
    <row r="96" spans="1:3" x14ac:dyDescent="0.25">
      <c r="A96" s="135"/>
      <c r="B96" s="63" t="s">
        <v>143</v>
      </c>
      <c r="C96" s="64">
        <v>0</v>
      </c>
    </row>
    <row r="97" spans="1:3" x14ac:dyDescent="0.25">
      <c r="A97" s="137" t="s">
        <v>121</v>
      </c>
      <c r="B97" s="66" t="s">
        <v>100</v>
      </c>
      <c r="C97" s="66" t="s">
        <v>60</v>
      </c>
    </row>
    <row r="98" spans="1:3" x14ac:dyDescent="0.25">
      <c r="A98" s="137"/>
      <c r="B98" s="42" t="s">
        <v>34</v>
      </c>
      <c r="C98" s="65">
        <v>5</v>
      </c>
    </row>
    <row r="99" spans="1:3" ht="33" x14ac:dyDescent="0.25">
      <c r="A99" s="137"/>
      <c r="B99" s="42" t="s">
        <v>66</v>
      </c>
      <c r="C99" s="65">
        <v>8</v>
      </c>
    </row>
    <row r="100" spans="1:3" ht="33" x14ac:dyDescent="0.25">
      <c r="A100" s="137"/>
      <c r="B100" s="42" t="s">
        <v>67</v>
      </c>
      <c r="C100" s="65">
        <v>6</v>
      </c>
    </row>
    <row r="101" spans="1:3" ht="33" x14ac:dyDescent="0.25">
      <c r="A101" s="137"/>
      <c r="B101" s="42" t="s">
        <v>144</v>
      </c>
      <c r="C101" s="65">
        <v>4</v>
      </c>
    </row>
    <row r="102" spans="1:3" ht="24.75" customHeight="1" x14ac:dyDescent="0.25">
      <c r="A102" s="137"/>
      <c r="B102" s="99" t="s">
        <v>143</v>
      </c>
      <c r="C102" s="65">
        <v>0</v>
      </c>
    </row>
    <row r="103" spans="1:3" x14ac:dyDescent="0.25">
      <c r="A103" s="136" t="s">
        <v>122</v>
      </c>
      <c r="B103" s="75" t="s">
        <v>100</v>
      </c>
      <c r="C103" s="75" t="s">
        <v>60</v>
      </c>
    </row>
    <row r="104" spans="1:3" x14ac:dyDescent="0.25">
      <c r="A104" s="136"/>
      <c r="B104" s="63" t="s">
        <v>34</v>
      </c>
      <c r="C104" s="64">
        <v>5</v>
      </c>
    </row>
    <row r="105" spans="1:3" ht="33" x14ac:dyDescent="0.25">
      <c r="A105" s="136"/>
      <c r="B105" s="63" t="s">
        <v>66</v>
      </c>
      <c r="C105" s="64">
        <v>8</v>
      </c>
    </row>
    <row r="106" spans="1:3" ht="33" x14ac:dyDescent="0.25">
      <c r="A106" s="136"/>
      <c r="B106" s="63" t="s">
        <v>67</v>
      </c>
      <c r="C106" s="64">
        <v>6</v>
      </c>
    </row>
    <row r="107" spans="1:3" ht="33" x14ac:dyDescent="0.25">
      <c r="A107" s="136"/>
      <c r="B107" s="63" t="s">
        <v>144</v>
      </c>
      <c r="C107" s="64">
        <v>4</v>
      </c>
    </row>
    <row r="108" spans="1:3" x14ac:dyDescent="0.25">
      <c r="A108" s="136"/>
      <c r="B108" s="100" t="s">
        <v>143</v>
      </c>
      <c r="C108" s="64">
        <v>0</v>
      </c>
    </row>
    <row r="109" spans="1:3" x14ac:dyDescent="0.25">
      <c r="A109" s="123" t="s">
        <v>117</v>
      </c>
      <c r="B109" s="66" t="s">
        <v>100</v>
      </c>
      <c r="C109" s="66" t="s">
        <v>60</v>
      </c>
    </row>
    <row r="110" spans="1:3" x14ac:dyDescent="0.25">
      <c r="A110" s="123"/>
      <c r="B110" s="42" t="s">
        <v>34</v>
      </c>
      <c r="C110" s="65">
        <v>5</v>
      </c>
    </row>
    <row r="111" spans="1:3" ht="33" x14ac:dyDescent="0.25">
      <c r="A111" s="123"/>
      <c r="B111" s="42" t="s">
        <v>80</v>
      </c>
      <c r="C111" s="65">
        <v>8</v>
      </c>
    </row>
    <row r="112" spans="1:3" ht="33" x14ac:dyDescent="0.25">
      <c r="A112" s="123"/>
      <c r="B112" s="42" t="s">
        <v>142</v>
      </c>
      <c r="C112" s="65">
        <v>6</v>
      </c>
    </row>
    <row r="113" spans="1:3" ht="16.5" customHeight="1" x14ac:dyDescent="0.25">
      <c r="A113" s="123"/>
      <c r="B113" s="42" t="s">
        <v>145</v>
      </c>
      <c r="C113" s="65">
        <v>4</v>
      </c>
    </row>
    <row r="114" spans="1:3" x14ac:dyDescent="0.25">
      <c r="A114" s="123"/>
      <c r="B114" s="42" t="s">
        <v>141</v>
      </c>
      <c r="C114" s="65">
        <v>0</v>
      </c>
    </row>
    <row r="115" spans="1:3" x14ac:dyDescent="0.25">
      <c r="A115" s="120" t="s">
        <v>123</v>
      </c>
      <c r="B115" s="75" t="s">
        <v>100</v>
      </c>
      <c r="C115" s="75" t="s">
        <v>60</v>
      </c>
    </row>
    <row r="116" spans="1:3" x14ac:dyDescent="0.25">
      <c r="A116" s="120"/>
      <c r="B116" s="63" t="s">
        <v>34</v>
      </c>
      <c r="C116" s="64">
        <v>5</v>
      </c>
    </row>
    <row r="117" spans="1:3" ht="33" x14ac:dyDescent="0.25">
      <c r="A117" s="120"/>
      <c r="B117" s="63" t="s">
        <v>80</v>
      </c>
      <c r="C117" s="64">
        <v>8</v>
      </c>
    </row>
    <row r="118" spans="1:3" ht="33" x14ac:dyDescent="0.25">
      <c r="A118" s="120"/>
      <c r="B118" s="63" t="s">
        <v>142</v>
      </c>
      <c r="C118" s="64">
        <v>6</v>
      </c>
    </row>
    <row r="119" spans="1:3" ht="33" x14ac:dyDescent="0.25">
      <c r="A119" s="120"/>
      <c r="B119" s="63" t="s">
        <v>145</v>
      </c>
      <c r="C119" s="64">
        <v>4</v>
      </c>
    </row>
    <row r="120" spans="1:3" x14ac:dyDescent="0.25">
      <c r="A120" s="120"/>
      <c r="B120" s="63" t="s">
        <v>141</v>
      </c>
      <c r="C120" s="64">
        <v>0</v>
      </c>
    </row>
    <row r="121" spans="1:3" ht="17.25" thickBot="1" x14ac:dyDescent="0.3">
      <c r="A121" s="121" t="s">
        <v>33</v>
      </c>
      <c r="B121" s="122"/>
      <c r="C121" s="77">
        <f>+C104+C98+C92+C86+C80+C74+C67+C110+C116</f>
        <v>50</v>
      </c>
    </row>
    <row r="122" spans="1:3" ht="17.25" thickTop="1" x14ac:dyDescent="0.25"/>
  </sheetData>
  <mergeCells count="32">
    <mergeCell ref="A38:A43"/>
    <mergeCell ref="A65:C65"/>
    <mergeCell ref="A66:A72"/>
    <mergeCell ref="A63:B63"/>
    <mergeCell ref="A44:A49"/>
    <mergeCell ref="A57:A62"/>
    <mergeCell ref="A50:A56"/>
    <mergeCell ref="A33:A37"/>
    <mergeCell ref="A1:C1"/>
    <mergeCell ref="A2:C2"/>
    <mergeCell ref="A12:C12"/>
    <mergeCell ref="A14:A18"/>
    <mergeCell ref="A3:B3"/>
    <mergeCell ref="A4:B4"/>
    <mergeCell ref="A5:B5"/>
    <mergeCell ref="A6:B6"/>
    <mergeCell ref="A7:B7"/>
    <mergeCell ref="A29:A32"/>
    <mergeCell ref="A10:B10"/>
    <mergeCell ref="A9:B9"/>
    <mergeCell ref="A8:B8"/>
    <mergeCell ref="A24:A28"/>
    <mergeCell ref="A19:A23"/>
    <mergeCell ref="A115:A120"/>
    <mergeCell ref="A121:B121"/>
    <mergeCell ref="A109:A114"/>
    <mergeCell ref="A73:A78"/>
    <mergeCell ref="A79:A84"/>
    <mergeCell ref="A85:A90"/>
    <mergeCell ref="A91:A96"/>
    <mergeCell ref="A103:A108"/>
    <mergeCell ref="A97:A102"/>
  </mergeCells>
  <printOptions horizontalCentered="1" verticalCentered="1"/>
  <pageMargins left="0.70866141732283472" right="0.70866141732283472" top="0.74803149606299213" bottom="0.74803149606299213" header="0.31496062992125984" footer="0.31496062992125984"/>
  <pageSetup scale="7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9"/>
  <sheetViews>
    <sheetView topLeftCell="A7" workbookViewId="0">
      <selection activeCell="C5" sqref="C5"/>
    </sheetView>
  </sheetViews>
  <sheetFormatPr baseColWidth="10" defaultColWidth="0" defaultRowHeight="16.5" zeroHeight="1" x14ac:dyDescent="0.25"/>
  <cols>
    <col min="1" max="1" width="87.7109375" style="4" customWidth="1"/>
    <col min="2" max="2" width="26.42578125" style="4" customWidth="1"/>
    <col min="3" max="3" width="11.42578125" style="4" customWidth="1"/>
    <col min="4" max="16384" width="0" style="4" hidden="1"/>
  </cols>
  <sheetData>
    <row r="1" spans="1:4" ht="42.75" customHeight="1" x14ac:dyDescent="0.25">
      <c r="A1" s="181" t="s">
        <v>30</v>
      </c>
      <c r="B1" s="182"/>
    </row>
    <row r="2" spans="1:4" ht="23.25" customHeight="1" x14ac:dyDescent="0.25">
      <c r="A2" s="183" t="s">
        <v>3</v>
      </c>
      <c r="B2" s="184"/>
    </row>
    <row r="3" spans="1:4" x14ac:dyDescent="0.25">
      <c r="A3" s="101" t="s">
        <v>103</v>
      </c>
      <c r="B3" s="111" t="s">
        <v>102</v>
      </c>
    </row>
    <row r="4" spans="1:4" ht="49.5" x14ac:dyDescent="0.25">
      <c r="A4" s="27" t="s">
        <v>158</v>
      </c>
      <c r="B4" s="26">
        <v>150</v>
      </c>
    </row>
    <row r="5" spans="1:4" ht="33" x14ac:dyDescent="0.25">
      <c r="A5" s="28" t="s">
        <v>159</v>
      </c>
      <c r="B5" s="26">
        <v>50</v>
      </c>
    </row>
    <row r="6" spans="1:4" ht="51" customHeight="1" x14ac:dyDescent="0.25">
      <c r="A6" s="27" t="s">
        <v>87</v>
      </c>
      <c r="B6" s="26">
        <v>100</v>
      </c>
    </row>
    <row r="7" spans="1:4" s="1" customFormat="1" ht="55.5" customHeight="1" x14ac:dyDescent="0.25">
      <c r="A7" s="30" t="s">
        <v>88</v>
      </c>
      <c r="B7" s="7">
        <v>100</v>
      </c>
      <c r="C7" s="29"/>
      <c r="D7" s="23"/>
    </row>
    <row r="8" spans="1:4" x14ac:dyDescent="0.25">
      <c r="A8" s="107" t="s">
        <v>0</v>
      </c>
      <c r="B8" s="108">
        <f>SUM(B4:B7)</f>
        <v>400</v>
      </c>
    </row>
    <row r="9" spans="1:4" x14ac:dyDescent="0.25">
      <c r="A9" s="185"/>
      <c r="B9" s="186"/>
    </row>
    <row r="10" spans="1:4" x14ac:dyDescent="0.25">
      <c r="A10" s="187" t="s">
        <v>1</v>
      </c>
      <c r="B10" s="188"/>
    </row>
    <row r="11" spans="1:4" x14ac:dyDescent="0.25">
      <c r="A11" s="189" t="s">
        <v>31</v>
      </c>
      <c r="B11" s="190"/>
    </row>
    <row r="12" spans="1:4" ht="14.25" customHeight="1" x14ac:dyDescent="0.25">
      <c r="A12" s="179" t="s">
        <v>4</v>
      </c>
      <c r="B12" s="180"/>
    </row>
    <row r="13" spans="1:4" s="24" customFormat="1" ht="15.75" customHeight="1" x14ac:dyDescent="0.25">
      <c r="A13" s="177" t="s">
        <v>147</v>
      </c>
      <c r="B13" s="178"/>
    </row>
    <row r="14" spans="1:4" s="24" customFormat="1" ht="15.75" customHeight="1" x14ac:dyDescent="0.25">
      <c r="A14" s="191" t="s">
        <v>148</v>
      </c>
      <c r="B14" s="192"/>
    </row>
    <row r="15" spans="1:4" s="24" customFormat="1" ht="33" x14ac:dyDescent="0.25">
      <c r="A15" s="32" t="s">
        <v>5</v>
      </c>
      <c r="B15" s="31" t="s">
        <v>9</v>
      </c>
    </row>
    <row r="16" spans="1:4" s="1" customFormat="1" ht="15" customHeight="1" x14ac:dyDescent="0.25">
      <c r="A16" s="6" t="s">
        <v>6</v>
      </c>
      <c r="B16" s="118">
        <v>100</v>
      </c>
    </row>
    <row r="17" spans="1:2" s="1" customFormat="1" ht="15" customHeight="1" x14ac:dyDescent="0.25">
      <c r="A17" s="6" t="s">
        <v>7</v>
      </c>
      <c r="B17" s="118">
        <v>80</v>
      </c>
    </row>
    <row r="18" spans="1:2" s="1" customFormat="1" x14ac:dyDescent="0.25">
      <c r="A18" s="6" t="s">
        <v>68</v>
      </c>
      <c r="B18" s="118">
        <v>50</v>
      </c>
    </row>
    <row r="19" spans="1:2" s="1" customFormat="1" x14ac:dyDescent="0.25">
      <c r="A19" s="6" t="s">
        <v>157</v>
      </c>
      <c r="B19" s="118">
        <v>25</v>
      </c>
    </row>
    <row r="20" spans="1:2" s="24" customFormat="1" x14ac:dyDescent="0.25"/>
    <row r="21" spans="1:2" s="24" customFormat="1" x14ac:dyDescent="0.25">
      <c r="A21" s="4"/>
      <c r="B21" s="4"/>
    </row>
    <row r="22" spans="1:2" s="1" customFormat="1" ht="15" customHeight="1" x14ac:dyDescent="0.25">
      <c r="A22" s="4"/>
      <c r="B22" s="4"/>
    </row>
    <row r="23" spans="1:2" s="1" customFormat="1" x14ac:dyDescent="0.25">
      <c r="A23" s="4"/>
      <c r="B23" s="4"/>
    </row>
    <row r="24" spans="1:2" s="1" customFormat="1" x14ac:dyDescent="0.25">
      <c r="A24" s="4"/>
      <c r="B24" s="4"/>
    </row>
    <row r="25" spans="1:2" s="1" customFormat="1" x14ac:dyDescent="0.25">
      <c r="A25" s="4"/>
      <c r="B25" s="4"/>
    </row>
    <row r="26" spans="1:2" x14ac:dyDescent="0.25"/>
    <row r="27" spans="1:2" ht="16.5" hidden="1" customHeight="1" x14ac:dyDescent="0.25"/>
    <row r="28" spans="1:2" ht="16.5" hidden="1" customHeight="1" x14ac:dyDescent="0.25"/>
    <row r="29" spans="1:2" ht="16.5" hidden="1" customHeight="1" x14ac:dyDescent="0.25"/>
    <row r="30" spans="1:2" ht="16.5" hidden="1" customHeight="1" x14ac:dyDescent="0.25"/>
    <row r="31" spans="1:2" ht="16.5" hidden="1" customHeight="1" x14ac:dyDescent="0.25"/>
    <row r="32" spans="1:2" ht="16.5" hidden="1" customHeight="1" x14ac:dyDescent="0.25"/>
    <row r="33" ht="16.5" hidden="1" customHeight="1" x14ac:dyDescent="0.25"/>
    <row r="34" ht="16.5" hidden="1" customHeight="1" x14ac:dyDescent="0.25"/>
    <row r="35" ht="16.5" hidden="1" customHeight="1" x14ac:dyDescent="0.25"/>
    <row r="36" ht="16.5" hidden="1" customHeight="1" x14ac:dyDescent="0.25"/>
    <row r="37" ht="16.5" hidden="1" customHeight="1" x14ac:dyDescent="0.25"/>
    <row r="38" ht="16.5" hidden="1" customHeight="1" x14ac:dyDescent="0.25"/>
    <row r="39" ht="16.5" hidden="1" customHeight="1" x14ac:dyDescent="0.25"/>
    <row r="40" ht="16.5" hidden="1" customHeight="1" x14ac:dyDescent="0.25"/>
    <row r="41" ht="16.5" hidden="1" customHeight="1" x14ac:dyDescent="0.25"/>
    <row r="42" ht="16.5" hidden="1" customHeight="1" x14ac:dyDescent="0.25"/>
    <row r="43" ht="16.5" hidden="1" customHeight="1" x14ac:dyDescent="0.25"/>
    <row r="44" ht="16.5" hidden="1" customHeight="1" x14ac:dyDescent="0.25"/>
    <row r="45" ht="16.5" hidden="1" customHeight="1" x14ac:dyDescent="0.25"/>
    <row r="46" ht="16.5" hidden="1" customHeight="1" x14ac:dyDescent="0.25"/>
    <row r="47" ht="16.5" hidden="1" customHeight="1" x14ac:dyDescent="0.25"/>
    <row r="48" ht="16.5" hidden="1" customHeight="1" x14ac:dyDescent="0.25"/>
    <row r="49" ht="16.5" hidden="1" customHeight="1" x14ac:dyDescent="0.25"/>
    <row r="50" ht="16.5" hidden="1" customHeight="1" x14ac:dyDescent="0.25"/>
    <row r="51" ht="16.5" hidden="1" customHeight="1" x14ac:dyDescent="0.25"/>
    <row r="52" ht="16.5" hidden="1" customHeight="1" x14ac:dyDescent="0.25"/>
    <row r="53" ht="16.5" hidden="1" customHeight="1" x14ac:dyDescent="0.25"/>
    <row r="54" ht="16.5" hidden="1" customHeight="1" x14ac:dyDescent="0.25"/>
    <row r="55" ht="16.5" hidden="1" customHeight="1" x14ac:dyDescent="0.25"/>
    <row r="56" ht="16.5" hidden="1" customHeight="1" x14ac:dyDescent="0.25"/>
    <row r="57" ht="16.5" hidden="1" customHeight="1" x14ac:dyDescent="0.25"/>
    <row r="58" ht="16.5" hidden="1" customHeight="1" x14ac:dyDescent="0.25"/>
    <row r="59" ht="16.5" hidden="1" customHeight="1" x14ac:dyDescent="0.25"/>
    <row r="60" ht="16.5" hidden="1" customHeight="1" x14ac:dyDescent="0.25"/>
    <row r="61" ht="16.5" hidden="1" customHeight="1" x14ac:dyDescent="0.25"/>
    <row r="62" ht="16.5" hidden="1" customHeight="1" x14ac:dyDescent="0.25"/>
    <row r="63" ht="16.5" hidden="1" customHeight="1" x14ac:dyDescent="0.25"/>
    <row r="64" ht="16.5" hidden="1" customHeight="1" x14ac:dyDescent="0.25"/>
    <row r="65" ht="16.5" hidden="1" customHeight="1" x14ac:dyDescent="0.25"/>
    <row r="66" ht="16.5" hidden="1" customHeight="1" x14ac:dyDescent="0.25"/>
    <row r="67" ht="16.5" hidden="1" customHeight="1" x14ac:dyDescent="0.25"/>
    <row r="68" ht="16.5" hidden="1" customHeight="1" x14ac:dyDescent="0.25"/>
    <row r="69" ht="16.5" hidden="1" customHeight="1" x14ac:dyDescent="0.25"/>
    <row r="70" ht="16.5" hidden="1" customHeight="1" x14ac:dyDescent="0.25"/>
    <row r="71" ht="16.5" hidden="1" customHeight="1" x14ac:dyDescent="0.25"/>
    <row r="72" ht="16.5" hidden="1" customHeight="1" x14ac:dyDescent="0.25"/>
    <row r="73" ht="16.5" hidden="1" customHeight="1" x14ac:dyDescent="0.25"/>
    <row r="74" ht="16.5" hidden="1" customHeight="1" x14ac:dyDescent="0.25"/>
    <row r="75" ht="16.5" hidden="1" customHeight="1" x14ac:dyDescent="0.25"/>
    <row r="76" ht="16.5" hidden="1" customHeight="1" x14ac:dyDescent="0.25"/>
    <row r="77" ht="16.5" hidden="1" customHeight="1" x14ac:dyDescent="0.25"/>
    <row r="78" ht="16.5" hidden="1" customHeight="1" x14ac:dyDescent="0.25"/>
    <row r="79" ht="16.5" hidden="1" customHeight="1" x14ac:dyDescent="0.25"/>
    <row r="80" ht="16.5" hidden="1" customHeight="1" x14ac:dyDescent="0.25"/>
    <row r="81" ht="16.5" hidden="1" customHeight="1" x14ac:dyDescent="0.25"/>
    <row r="82" ht="16.5" hidden="1" customHeight="1" x14ac:dyDescent="0.25"/>
    <row r="83" ht="16.5" hidden="1" customHeight="1" x14ac:dyDescent="0.25"/>
    <row r="84" ht="16.5" hidden="1" customHeight="1" x14ac:dyDescent="0.25"/>
    <row r="85" ht="16.5" hidden="1" customHeight="1" x14ac:dyDescent="0.25"/>
    <row r="86" ht="16.5" hidden="1" customHeight="1" x14ac:dyDescent="0.25"/>
    <row r="87" ht="16.5" hidden="1" customHeight="1" x14ac:dyDescent="0.25"/>
    <row r="88" ht="16.5" hidden="1" customHeight="1" x14ac:dyDescent="0.25"/>
    <row r="89" ht="16.5" hidden="1" customHeight="1" x14ac:dyDescent="0.25"/>
    <row r="90" ht="16.5" hidden="1" customHeight="1" x14ac:dyDescent="0.25"/>
    <row r="91" ht="16.5" hidden="1" customHeight="1" x14ac:dyDescent="0.25"/>
    <row r="92" ht="16.5" hidden="1" customHeight="1" x14ac:dyDescent="0.25"/>
    <row r="93" ht="16.5" hidden="1" customHeight="1" x14ac:dyDescent="0.25"/>
    <row r="94" ht="16.5" hidden="1" customHeight="1" x14ac:dyDescent="0.25"/>
    <row r="95" ht="16.5" hidden="1" customHeight="1" x14ac:dyDescent="0.25"/>
    <row r="96" ht="16.5" hidden="1" customHeight="1" x14ac:dyDescent="0.25"/>
    <row r="97" ht="16.5" hidden="1" customHeight="1" x14ac:dyDescent="0.25"/>
    <row r="98" ht="16.5" hidden="1" customHeight="1" x14ac:dyDescent="0.25"/>
    <row r="99" ht="16.5" hidden="1" customHeight="1" x14ac:dyDescent="0.25"/>
    <row r="100" ht="16.5" hidden="1" customHeight="1" x14ac:dyDescent="0.25"/>
    <row r="101" ht="16.5" hidden="1" customHeight="1" x14ac:dyDescent="0.25"/>
    <row r="102" ht="16.5" hidden="1" customHeight="1" x14ac:dyDescent="0.25"/>
    <row r="103" ht="16.5" hidden="1" customHeight="1" x14ac:dyDescent="0.25"/>
    <row r="104" ht="16.5" hidden="1" customHeight="1" x14ac:dyDescent="0.25"/>
    <row r="105" ht="16.5" hidden="1" customHeight="1" x14ac:dyDescent="0.25"/>
    <row r="106" ht="16.5" hidden="1" customHeight="1" x14ac:dyDescent="0.25"/>
    <row r="107" ht="16.5" hidden="1" customHeight="1" x14ac:dyDescent="0.25"/>
    <row r="108" ht="16.5" hidden="1" customHeight="1" x14ac:dyDescent="0.25"/>
    <row r="109" ht="16.5" hidden="1" customHeight="1" x14ac:dyDescent="0.25"/>
    <row r="110" ht="16.5" hidden="1" customHeight="1" x14ac:dyDescent="0.25"/>
    <row r="111" ht="16.5" hidden="1" customHeight="1" x14ac:dyDescent="0.25"/>
    <row r="112" ht="16.5" hidden="1" customHeight="1" x14ac:dyDescent="0.25"/>
    <row r="113" ht="16.5" hidden="1" customHeight="1" x14ac:dyDescent="0.25"/>
    <row r="114" ht="16.5" hidden="1" customHeight="1" x14ac:dyDescent="0.25"/>
    <row r="115" ht="16.5" hidden="1" customHeight="1" x14ac:dyDescent="0.25"/>
    <row r="116" ht="16.5" hidden="1" customHeight="1" x14ac:dyDescent="0.25"/>
    <row r="117" ht="16.5" hidden="1" customHeight="1" x14ac:dyDescent="0.25"/>
    <row r="118" ht="16.5" hidden="1" customHeight="1" x14ac:dyDescent="0.25"/>
    <row r="119" ht="16.5" hidden="1" customHeight="1" x14ac:dyDescent="0.25"/>
    <row r="120" ht="16.5" hidden="1" customHeight="1" x14ac:dyDescent="0.25"/>
    <row r="121" ht="16.5" hidden="1" customHeight="1" x14ac:dyDescent="0.25"/>
    <row r="122" ht="16.5" hidden="1" customHeight="1" x14ac:dyDescent="0.25"/>
    <row r="123" ht="16.5" hidden="1" customHeight="1" x14ac:dyDescent="0.25"/>
    <row r="124" ht="16.5" hidden="1" customHeight="1" x14ac:dyDescent="0.25"/>
    <row r="125" ht="16.5" hidden="1" customHeight="1" x14ac:dyDescent="0.25"/>
    <row r="126" ht="16.5" hidden="1" customHeight="1" x14ac:dyDescent="0.25"/>
    <row r="127" ht="16.5" hidden="1" customHeight="1" x14ac:dyDescent="0.25"/>
    <row r="128" ht="16.5" hidden="1" customHeight="1" x14ac:dyDescent="0.25"/>
    <row r="129" ht="16.5" hidden="1" customHeight="1" x14ac:dyDescent="0.25"/>
    <row r="130" ht="16.5" hidden="1" customHeight="1" x14ac:dyDescent="0.25"/>
    <row r="131" ht="16.5" hidden="1" customHeight="1" x14ac:dyDescent="0.25"/>
    <row r="132" ht="16.5" hidden="1" customHeight="1" x14ac:dyDescent="0.25"/>
    <row r="133" ht="16.5" hidden="1" customHeight="1" x14ac:dyDescent="0.25"/>
    <row r="134" ht="16.5" hidden="1" customHeight="1" x14ac:dyDescent="0.25"/>
    <row r="135" ht="16.5" hidden="1" customHeight="1" x14ac:dyDescent="0.25"/>
    <row r="136" ht="16.5" hidden="1" customHeight="1"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sheetData>
  <mergeCells count="8">
    <mergeCell ref="A14:B14"/>
    <mergeCell ref="A13:B13"/>
    <mergeCell ref="A12:B12"/>
    <mergeCell ref="A1:B1"/>
    <mergeCell ref="A2:B2"/>
    <mergeCell ref="A9:B9"/>
    <mergeCell ref="A10:B10"/>
    <mergeCell ref="A11:B11"/>
  </mergeCells>
  <printOptions horizontalCentered="1" verticalCentered="1"/>
  <pageMargins left="0.70866141732283472" right="0.70866141732283472" top="0.74803149606299213" bottom="0.74803149606299213" header="0.31496062992125984" footer="0.31496062992125984"/>
  <pageSetup scale="75"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E139"/>
  <sheetViews>
    <sheetView zoomScaleNormal="100" workbookViewId="0">
      <selection activeCell="B7" sqref="B7"/>
    </sheetView>
  </sheetViews>
  <sheetFormatPr baseColWidth="10" defaultColWidth="0" defaultRowHeight="16.5" zeroHeight="1" x14ac:dyDescent="0.25"/>
  <cols>
    <col min="1" max="1" width="88" style="1" customWidth="1"/>
    <col min="2" max="2" width="25.7109375" style="10" customWidth="1"/>
    <col min="3" max="3" width="6.85546875" style="1" customWidth="1"/>
    <col min="4" max="4" width="13" style="1" hidden="1" customWidth="1"/>
    <col min="5" max="16384" width="0" style="1" hidden="1"/>
  </cols>
  <sheetData>
    <row r="1" spans="1:5" ht="34.5" customHeight="1" x14ac:dyDescent="0.25">
      <c r="A1" s="193" t="s">
        <v>26</v>
      </c>
      <c r="B1" s="194"/>
    </row>
    <row r="2" spans="1:5" ht="20.25" customHeight="1" x14ac:dyDescent="0.25">
      <c r="A2" s="195" t="s">
        <v>3</v>
      </c>
      <c r="B2" s="195"/>
    </row>
    <row r="3" spans="1:5" x14ac:dyDescent="0.25">
      <c r="A3" s="101" t="s">
        <v>103</v>
      </c>
      <c r="B3" s="93" t="s">
        <v>102</v>
      </c>
    </row>
    <row r="4" spans="1:5" ht="56.25" customHeight="1" x14ac:dyDescent="0.25">
      <c r="A4" s="3" t="s">
        <v>36</v>
      </c>
      <c r="B4" s="22">
        <v>200</v>
      </c>
    </row>
    <row r="5" spans="1:5" s="19" customFormat="1" ht="49.5" x14ac:dyDescent="0.25">
      <c r="A5" s="18" t="s">
        <v>47</v>
      </c>
      <c r="B5" s="22">
        <v>150</v>
      </c>
    </row>
    <row r="6" spans="1:5" ht="50.25" customHeight="1" x14ac:dyDescent="0.3">
      <c r="A6" s="21" t="s">
        <v>86</v>
      </c>
      <c r="B6" s="22">
        <v>150</v>
      </c>
      <c r="C6" s="20"/>
    </row>
    <row r="7" spans="1:5" x14ac:dyDescent="0.25">
      <c r="A7" s="104" t="s">
        <v>13</v>
      </c>
      <c r="B7" s="106">
        <f>SUM(B4:B6)</f>
        <v>500</v>
      </c>
    </row>
    <row r="8" spans="1:5" ht="20.25" customHeight="1" x14ac:dyDescent="0.25">
      <c r="A8" s="196" t="s">
        <v>14</v>
      </c>
      <c r="B8" s="197"/>
    </row>
    <row r="9" spans="1:5" ht="43.5" customHeight="1" x14ac:dyDescent="0.2">
      <c r="A9" s="198" t="str">
        <f>AUTOS!$A$12</f>
        <v xml:space="preserve">Teniendo en cuenta que este seguro establece como cobertura básica el amparo de no aplicación de deducible, la propuesta que contemple deducible será objeto de rechazo en esta póliza. </v>
      </c>
      <c r="B9" s="199"/>
      <c r="D9" s="69"/>
      <c r="E9" s="70"/>
    </row>
    <row r="10" spans="1:5" x14ac:dyDescent="0.25">
      <c r="B10" s="1"/>
    </row>
    <row r="11" spans="1:5" x14ac:dyDescent="0.25">
      <c r="B11" s="1"/>
    </row>
    <row r="12" spans="1:5" x14ac:dyDescent="0.25">
      <c r="B12" s="1"/>
    </row>
    <row r="13" spans="1:5" x14ac:dyDescent="0.25">
      <c r="B13" s="1"/>
    </row>
    <row r="14" spans="1:5" x14ac:dyDescent="0.25">
      <c r="B14" s="1"/>
    </row>
    <row r="15" spans="1:5" x14ac:dyDescent="0.25">
      <c r="B15" s="1"/>
    </row>
    <row r="16" spans="1:5"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x14ac:dyDescent="0.25"/>
    <row r="137" x14ac:dyDescent="0.25"/>
    <row r="138" x14ac:dyDescent="0.25"/>
    <row r="139" x14ac:dyDescent="0.25"/>
  </sheetData>
  <mergeCells count="4">
    <mergeCell ref="A1:B1"/>
    <mergeCell ref="A2:B2"/>
    <mergeCell ref="A8:B8"/>
    <mergeCell ref="A9:B9"/>
  </mergeCells>
  <printOptions horizontalCentered="1" verticalCentered="1"/>
  <pageMargins left="0.59055118110236227" right="0.55118110236220474" top="0.74803149606299213" bottom="0.74803149606299213" header="0.31496062992125984" footer="0.31496062992125984"/>
  <pageSetup scale="7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D42"/>
  <sheetViews>
    <sheetView topLeftCell="A4" workbookViewId="0">
      <selection activeCell="B10" sqref="B10"/>
    </sheetView>
  </sheetViews>
  <sheetFormatPr baseColWidth="10" defaultColWidth="0" defaultRowHeight="15.75" zeroHeight="1" x14ac:dyDescent="0.25"/>
  <cols>
    <col min="1" max="1" width="89.85546875" style="11" customWidth="1"/>
    <col min="2" max="2" width="12.28515625" style="17" customWidth="1"/>
    <col min="4" max="16382" width="0" style="11" hidden="1"/>
    <col min="16383" max="16384" width="3" style="11" customWidth="1"/>
  </cols>
  <sheetData>
    <row r="1" spans="1:2" ht="34.5" customHeight="1" x14ac:dyDescent="0.25">
      <c r="A1" s="202" t="s">
        <v>24</v>
      </c>
      <c r="B1" s="203"/>
    </row>
    <row r="2" spans="1:2" ht="21.75" customHeight="1" x14ac:dyDescent="0.25">
      <c r="A2" s="204" t="s">
        <v>3</v>
      </c>
      <c r="B2" s="205"/>
    </row>
    <row r="3" spans="1:2" ht="16.5" x14ac:dyDescent="0.25">
      <c r="A3" s="101" t="s">
        <v>103</v>
      </c>
      <c r="B3" s="111" t="s">
        <v>102</v>
      </c>
    </row>
    <row r="4" spans="1:2" ht="47.25" x14ac:dyDescent="0.25">
      <c r="A4" s="13" t="s">
        <v>44</v>
      </c>
      <c r="B4" s="12">
        <v>120</v>
      </c>
    </row>
    <row r="5" spans="1:2" ht="56.25" customHeight="1" x14ac:dyDescent="0.25">
      <c r="A5" s="13" t="s">
        <v>45</v>
      </c>
      <c r="B5" s="12">
        <v>100</v>
      </c>
    </row>
    <row r="6" spans="1:2" x14ac:dyDescent="0.25">
      <c r="A6" s="13" t="s">
        <v>83</v>
      </c>
      <c r="B6" s="12">
        <v>70</v>
      </c>
    </row>
    <row r="7" spans="1:2" ht="32.25" customHeight="1" x14ac:dyDescent="0.25">
      <c r="A7" s="115" t="s">
        <v>82</v>
      </c>
      <c r="B7" s="12">
        <v>70</v>
      </c>
    </row>
    <row r="8" spans="1:2" ht="51.75" customHeight="1" x14ac:dyDescent="0.25">
      <c r="A8" s="13" t="s">
        <v>81</v>
      </c>
      <c r="B8" s="12">
        <v>70</v>
      </c>
    </row>
    <row r="9" spans="1:2" s="14" customFormat="1" ht="55.5" customHeight="1" x14ac:dyDescent="0.25">
      <c r="A9" s="13" t="s">
        <v>46</v>
      </c>
      <c r="B9" s="12">
        <v>70</v>
      </c>
    </row>
    <row r="10" spans="1:2" x14ac:dyDescent="0.25">
      <c r="A10" s="102" t="s">
        <v>8</v>
      </c>
      <c r="B10" s="103">
        <f>SUM(B4:B9)</f>
        <v>500</v>
      </c>
    </row>
    <row r="11" spans="1:2" x14ac:dyDescent="0.25">
      <c r="A11" s="200" t="s">
        <v>1</v>
      </c>
      <c r="B11" s="201"/>
    </row>
    <row r="12" spans="1:2" ht="36.75" customHeight="1" x14ac:dyDescent="0.25">
      <c r="A12" s="206" t="s">
        <v>11</v>
      </c>
      <c r="B12" s="160"/>
    </row>
    <row r="13" spans="1:2" s="15" customFormat="1" x14ac:dyDescent="0.25"/>
    <row r="14" spans="1:2" s="15" customFormat="1" x14ac:dyDescent="0.25"/>
    <row r="15" spans="1:2" s="15" customFormat="1" x14ac:dyDescent="0.25"/>
    <row r="16" spans="1:2" s="15" customFormat="1" x14ac:dyDescent="0.25"/>
    <row r="17" spans="2:4" s="15" customFormat="1" x14ac:dyDescent="0.25"/>
    <row r="18" spans="2:4" s="15" customFormat="1" x14ac:dyDescent="0.25"/>
    <row r="19" spans="2:4" s="15" customFormat="1" x14ac:dyDescent="0.25"/>
    <row r="20" spans="2:4" s="15" customFormat="1" x14ac:dyDescent="0.25"/>
    <row r="21" spans="2:4" s="15" customFormat="1" x14ac:dyDescent="0.25">
      <c r="B21" s="16"/>
    </row>
    <row r="22" spans="2:4" s="15" customFormat="1" x14ac:dyDescent="0.25">
      <c r="B22" s="16"/>
    </row>
    <row r="23" spans="2:4" s="15" customFormat="1" x14ac:dyDescent="0.25">
      <c r="B23" s="16"/>
    </row>
    <row r="24" spans="2:4" s="15" customFormat="1" x14ac:dyDescent="0.25">
      <c r="B24" s="16"/>
    </row>
    <row r="25" spans="2:4" s="15" customFormat="1" x14ac:dyDescent="0.25">
      <c r="B25" s="16"/>
    </row>
    <row r="26" spans="2:4" s="15" customFormat="1" x14ac:dyDescent="0.25">
      <c r="B26" s="16"/>
    </row>
    <row r="27" spans="2:4" s="15" customFormat="1" x14ac:dyDescent="0.25">
      <c r="B27" s="16"/>
    </row>
    <row r="28" spans="2:4" x14ac:dyDescent="0.25"/>
    <row r="29" spans="2:4" x14ac:dyDescent="0.25"/>
    <row r="30" spans="2:4" x14ac:dyDescent="0.25"/>
    <row r="31" spans="2:4" ht="16.5" thickBot="1" x14ac:dyDescent="0.3"/>
    <row r="32" spans="2:4" ht="17.25" thickTop="1" x14ac:dyDescent="0.25">
      <c r="B32" s="11"/>
      <c r="D32" s="79" t="e">
        <f>#REF!</f>
        <v>#REF!</v>
      </c>
    </row>
    <row r="33" spans="2:4" ht="16.5" x14ac:dyDescent="0.25">
      <c r="B33" s="11"/>
      <c r="D33" s="80" t="e">
        <f>D30+#REF!</f>
        <v>#REF!</v>
      </c>
    </row>
    <row r="34" spans="2:4" ht="17.25" thickBot="1" x14ac:dyDescent="0.3">
      <c r="B34" s="11"/>
      <c r="D34" s="81" t="e">
        <f>D32+D33</f>
        <v>#REF!</v>
      </c>
    </row>
    <row r="35" spans="2:4" ht="16.5" thickTop="1" x14ac:dyDescent="0.25"/>
    <row r="36" spans="2:4" x14ac:dyDescent="0.25"/>
    <row r="37" spans="2:4" x14ac:dyDescent="0.25"/>
    <row r="38" spans="2:4" x14ac:dyDescent="0.25"/>
    <row r="39" spans="2:4" x14ac:dyDescent="0.25"/>
    <row r="40" spans="2:4" x14ac:dyDescent="0.25"/>
    <row r="41" spans="2:4" x14ac:dyDescent="0.25"/>
    <row r="42" spans="2:4" x14ac:dyDescent="0.25"/>
  </sheetData>
  <mergeCells count="4">
    <mergeCell ref="A11:B11"/>
    <mergeCell ref="A1:B1"/>
    <mergeCell ref="A2:B2"/>
    <mergeCell ref="A12:B12"/>
  </mergeCells>
  <printOptions horizontalCentered="1" verticalCentered="1"/>
  <pageMargins left="0.70866141732283472" right="0.70866141732283472" top="0.74803149606299213" bottom="0.74803149606299213" header="0.31496062992125984" footer="0.31496062992125984"/>
  <pageSetup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E139"/>
  <sheetViews>
    <sheetView zoomScaleNormal="100" workbookViewId="0">
      <selection activeCell="B8" sqref="B8:E8"/>
    </sheetView>
  </sheetViews>
  <sheetFormatPr baseColWidth="10" defaultColWidth="0" defaultRowHeight="16.5" zeroHeight="1" x14ac:dyDescent="0.25"/>
  <cols>
    <col min="1" max="1" width="85.7109375" style="1" customWidth="1"/>
    <col min="2" max="5" width="6.140625" style="10" customWidth="1"/>
    <col min="6" max="6" width="11.42578125" style="1" customWidth="1"/>
    <col min="7" max="16384" width="0" style="1" hidden="1"/>
  </cols>
  <sheetData>
    <row r="1" spans="1:5" ht="50.25" customHeight="1" x14ac:dyDescent="0.25">
      <c r="A1" s="211" t="s">
        <v>25</v>
      </c>
      <c r="B1" s="212"/>
      <c r="C1" s="212"/>
      <c r="D1" s="212"/>
      <c r="E1" s="213"/>
    </row>
    <row r="2" spans="1:5" s="4" customFormat="1" ht="18" x14ac:dyDescent="0.25">
      <c r="A2" s="214" t="s">
        <v>10</v>
      </c>
      <c r="B2" s="215"/>
      <c r="C2" s="215"/>
      <c r="D2" s="215"/>
      <c r="E2" s="216"/>
    </row>
    <row r="3" spans="1:5" x14ac:dyDescent="0.25">
      <c r="A3" s="101" t="s">
        <v>103</v>
      </c>
      <c r="B3" s="196" t="s">
        <v>102</v>
      </c>
      <c r="C3" s="210"/>
      <c r="D3" s="210"/>
      <c r="E3" s="197"/>
    </row>
    <row r="4" spans="1:5" ht="53.25" customHeight="1" x14ac:dyDescent="0.25">
      <c r="A4" s="3" t="s">
        <v>35</v>
      </c>
      <c r="B4" s="207">
        <v>100</v>
      </c>
      <c r="C4" s="208"/>
      <c r="D4" s="208"/>
      <c r="E4" s="209"/>
    </row>
    <row r="5" spans="1:5" ht="48.75" customHeight="1" x14ac:dyDescent="0.25">
      <c r="A5" s="3" t="s">
        <v>84</v>
      </c>
      <c r="B5" s="207">
        <v>125</v>
      </c>
      <c r="C5" s="208"/>
      <c r="D5" s="208"/>
      <c r="E5" s="209"/>
    </row>
    <row r="6" spans="1:5" ht="82.5" customHeight="1" x14ac:dyDescent="0.25">
      <c r="A6" s="3" t="s">
        <v>52</v>
      </c>
      <c r="B6" s="207">
        <v>150</v>
      </c>
      <c r="C6" s="208"/>
      <c r="D6" s="208"/>
      <c r="E6" s="209"/>
    </row>
    <row r="7" spans="1:5" ht="37.5" customHeight="1" x14ac:dyDescent="0.25">
      <c r="A7" s="3" t="s">
        <v>85</v>
      </c>
      <c r="B7" s="207">
        <v>125</v>
      </c>
      <c r="C7" s="208"/>
      <c r="D7" s="208"/>
      <c r="E7" s="209"/>
    </row>
    <row r="8" spans="1:5" x14ac:dyDescent="0.25">
      <c r="A8" s="105" t="s">
        <v>0</v>
      </c>
      <c r="B8" s="217">
        <f>SUM(B4:E7)</f>
        <v>500</v>
      </c>
      <c r="C8" s="218"/>
      <c r="D8" s="218"/>
      <c r="E8" s="219"/>
    </row>
    <row r="9" spans="1:5" x14ac:dyDescent="0.25">
      <c r="A9" s="196" t="s">
        <v>12</v>
      </c>
      <c r="B9" s="210"/>
      <c r="C9" s="210"/>
      <c r="D9" s="210"/>
      <c r="E9" s="210"/>
    </row>
    <row r="10" spans="1:5" ht="33.75" customHeight="1" x14ac:dyDescent="0.2">
      <c r="A10" s="220" t="str">
        <f>AUTOS!$A$12</f>
        <v xml:space="preserve">Teniendo en cuenta que este seguro establece como cobertura básica el amparo de no aplicación de deducible, la propuesta que contemple deducible será objeto de rechazo en esta póliza. </v>
      </c>
      <c r="B10" s="221"/>
      <c r="C10" s="221"/>
      <c r="D10" s="221"/>
      <c r="E10" s="222"/>
    </row>
    <row r="11" spans="1:5" x14ac:dyDescent="0.25">
      <c r="B11" s="8"/>
      <c r="C11" s="8"/>
      <c r="D11" s="8"/>
      <c r="E11" s="8"/>
    </row>
    <row r="12" spans="1:5" hidden="1" x14ac:dyDescent="0.25">
      <c r="B12" s="8"/>
      <c r="C12" s="8"/>
      <c r="D12" s="8"/>
      <c r="E12" s="8"/>
    </row>
    <row r="13" spans="1:5" hidden="1" x14ac:dyDescent="0.25">
      <c r="B13" s="8"/>
      <c r="C13" s="8"/>
      <c r="D13" s="8"/>
      <c r="E13" s="8"/>
    </row>
    <row r="14" spans="1:5" hidden="1" x14ac:dyDescent="0.25">
      <c r="B14" s="8"/>
      <c r="C14" s="8"/>
      <c r="D14" s="8"/>
      <c r="E14" s="8"/>
    </row>
    <row r="15" spans="1:5" hidden="1" x14ac:dyDescent="0.25">
      <c r="B15" s="8"/>
      <c r="C15" s="8"/>
      <c r="D15" s="8"/>
      <c r="E15" s="8"/>
    </row>
    <row r="16" spans="1:5" hidden="1" x14ac:dyDescent="0.25">
      <c r="B16" s="8"/>
      <c r="C16" s="8"/>
      <c r="D16" s="8"/>
      <c r="E16" s="8"/>
    </row>
    <row r="17" spans="1:5" hidden="1" x14ac:dyDescent="0.25">
      <c r="B17" s="8"/>
      <c r="C17" s="8"/>
      <c r="D17" s="8"/>
      <c r="E17" s="8"/>
    </row>
    <row r="18" spans="1:5" hidden="1" x14ac:dyDescent="0.25">
      <c r="B18" s="8"/>
      <c r="C18" s="8"/>
      <c r="D18" s="8"/>
      <c r="E18" s="8"/>
    </row>
    <row r="19" spans="1:5" hidden="1" x14ac:dyDescent="0.25">
      <c r="B19" s="8"/>
      <c r="C19" s="8"/>
      <c r="D19" s="8"/>
      <c r="E19" s="8"/>
    </row>
    <row r="20" spans="1:5" hidden="1" x14ac:dyDescent="0.25">
      <c r="B20" s="8"/>
      <c r="C20" s="8"/>
      <c r="D20" s="8"/>
      <c r="E20" s="8"/>
    </row>
    <row r="21" spans="1:5" hidden="1" x14ac:dyDescent="0.25">
      <c r="B21" s="8"/>
      <c r="C21" s="8"/>
      <c r="D21" s="8"/>
      <c r="E21" s="8"/>
    </row>
    <row r="22" spans="1:5" hidden="1" x14ac:dyDescent="0.25">
      <c r="B22" s="8"/>
      <c r="C22" s="8"/>
      <c r="D22" s="8"/>
      <c r="E22" s="8"/>
    </row>
    <row r="23" spans="1:5" hidden="1" x14ac:dyDescent="0.25">
      <c r="B23" s="8"/>
      <c r="C23" s="8"/>
      <c r="D23" s="8"/>
      <c r="E23" s="8"/>
    </row>
    <row r="24" spans="1:5" hidden="1" x14ac:dyDescent="0.25">
      <c r="A24" s="9"/>
      <c r="B24" s="8"/>
      <c r="C24" s="8"/>
      <c r="D24" s="8"/>
      <c r="E24" s="8"/>
    </row>
    <row r="25" spans="1:5" hidden="1" x14ac:dyDescent="0.25">
      <c r="A25" s="9"/>
      <c r="B25" s="8"/>
      <c r="C25" s="8"/>
      <c r="D25" s="8"/>
      <c r="E25" s="8"/>
    </row>
    <row r="26" spans="1:5" hidden="1" x14ac:dyDescent="0.25">
      <c r="A26" s="9"/>
      <c r="B26" s="8"/>
      <c r="C26" s="8"/>
      <c r="D26" s="8"/>
      <c r="E26" s="8"/>
    </row>
    <row r="27" spans="1:5" hidden="1" x14ac:dyDescent="0.25">
      <c r="A27" s="9"/>
      <c r="B27" s="8"/>
      <c r="C27" s="8"/>
      <c r="D27" s="8"/>
      <c r="E27" s="8"/>
    </row>
    <row r="28" spans="1:5" hidden="1" x14ac:dyDescent="0.25">
      <c r="A28" s="9"/>
      <c r="B28" s="8"/>
      <c r="C28" s="8"/>
      <c r="D28" s="8"/>
      <c r="E28" s="8"/>
    </row>
    <row r="29" spans="1:5" hidden="1" x14ac:dyDescent="0.25">
      <c r="A29" s="9"/>
      <c r="B29" s="8"/>
      <c r="C29" s="8"/>
      <c r="D29" s="8"/>
      <c r="E29" s="8"/>
    </row>
    <row r="30" spans="1:5" hidden="1" x14ac:dyDescent="0.25">
      <c r="A30" s="9"/>
      <c r="B30" s="8"/>
      <c r="C30" s="8"/>
      <c r="D30" s="8"/>
      <c r="E30" s="8"/>
    </row>
    <row r="31" spans="1:5" hidden="1" x14ac:dyDescent="0.25">
      <c r="A31" s="9"/>
      <c r="B31" s="8"/>
      <c r="C31" s="8"/>
      <c r="D31" s="8"/>
      <c r="E31" s="8"/>
    </row>
    <row r="32" spans="1:5" hidden="1" x14ac:dyDescent="0.25">
      <c r="A32" s="9"/>
      <c r="B32" s="8"/>
      <c r="C32" s="8"/>
      <c r="D32" s="8"/>
      <c r="E32" s="8"/>
    </row>
    <row r="33" spans="1:5" hidden="1" x14ac:dyDescent="0.25">
      <c r="A33" s="9"/>
      <c r="B33" s="8"/>
      <c r="C33" s="8"/>
      <c r="D33" s="8"/>
      <c r="E33" s="8"/>
    </row>
    <row r="34" spans="1:5" hidden="1" x14ac:dyDescent="0.25">
      <c r="A34" s="9"/>
      <c r="B34" s="8"/>
      <c r="C34" s="8"/>
      <c r="D34" s="8"/>
      <c r="E34" s="8"/>
    </row>
    <row r="35" spans="1:5" hidden="1" x14ac:dyDescent="0.25">
      <c r="A35" s="9"/>
      <c r="B35" s="8"/>
      <c r="C35" s="8"/>
      <c r="D35" s="8"/>
      <c r="E35" s="8"/>
    </row>
    <row r="36" spans="1:5" hidden="1" x14ac:dyDescent="0.25">
      <c r="A36" s="9"/>
      <c r="B36" s="8"/>
      <c r="C36" s="8"/>
      <c r="D36" s="8"/>
      <c r="E36" s="8"/>
    </row>
    <row r="37" spans="1:5" hidden="1" x14ac:dyDescent="0.25">
      <c r="A37" s="9"/>
      <c r="B37" s="8"/>
      <c r="C37" s="8"/>
      <c r="D37" s="8"/>
      <c r="E37" s="8"/>
    </row>
    <row r="38" spans="1:5" hidden="1" x14ac:dyDescent="0.25">
      <c r="A38" s="9"/>
      <c r="B38" s="8"/>
      <c r="C38" s="8"/>
      <c r="D38" s="8"/>
      <c r="E38" s="8"/>
    </row>
    <row r="39" spans="1:5" hidden="1" x14ac:dyDescent="0.25">
      <c r="A39" s="9"/>
      <c r="B39" s="8"/>
      <c r="C39" s="8"/>
      <c r="D39" s="8"/>
      <c r="E39" s="8"/>
    </row>
    <row r="40" spans="1:5" hidden="1" x14ac:dyDescent="0.25">
      <c r="A40" s="9"/>
      <c r="B40" s="8"/>
      <c r="C40" s="8"/>
      <c r="D40" s="8"/>
      <c r="E40" s="8"/>
    </row>
    <row r="41" spans="1:5" hidden="1" x14ac:dyDescent="0.25">
      <c r="A41" s="9"/>
      <c r="B41" s="8"/>
      <c r="C41" s="8"/>
      <c r="D41" s="8"/>
      <c r="E41" s="8"/>
    </row>
    <row r="42" spans="1:5" hidden="1" x14ac:dyDescent="0.25">
      <c r="A42" s="9"/>
      <c r="B42" s="8"/>
      <c r="C42" s="8"/>
      <c r="D42" s="8"/>
      <c r="E42" s="8"/>
    </row>
    <row r="43" spans="1:5" hidden="1" x14ac:dyDescent="0.25">
      <c r="A43" s="9"/>
      <c r="B43" s="8"/>
      <c r="C43" s="8"/>
      <c r="D43" s="8"/>
      <c r="E43" s="8"/>
    </row>
    <row r="44" spans="1:5" hidden="1" x14ac:dyDescent="0.25">
      <c r="A44" s="9"/>
      <c r="B44" s="8"/>
      <c r="C44" s="8"/>
      <c r="D44" s="8"/>
      <c r="E44" s="8"/>
    </row>
    <row r="45" spans="1:5" hidden="1" x14ac:dyDescent="0.25">
      <c r="A45" s="9"/>
      <c r="B45" s="8"/>
      <c r="C45" s="8"/>
      <c r="D45" s="8"/>
      <c r="E45" s="8"/>
    </row>
    <row r="46" spans="1:5" hidden="1" x14ac:dyDescent="0.25">
      <c r="A46" s="9"/>
      <c r="B46" s="8"/>
      <c r="C46" s="8"/>
      <c r="D46" s="8"/>
      <c r="E46" s="8"/>
    </row>
    <row r="47" spans="1:5" hidden="1" x14ac:dyDescent="0.25">
      <c r="A47" s="9"/>
      <c r="B47" s="8"/>
      <c r="C47" s="8"/>
      <c r="D47" s="8"/>
      <c r="E47" s="8"/>
    </row>
    <row r="48" spans="1:5" hidden="1" x14ac:dyDescent="0.25">
      <c r="A48" s="9"/>
      <c r="B48" s="8"/>
      <c r="C48" s="8"/>
      <c r="D48" s="8"/>
      <c r="E48" s="8"/>
    </row>
    <row r="49" spans="1:5" hidden="1" x14ac:dyDescent="0.25">
      <c r="A49" s="9"/>
      <c r="B49" s="8"/>
      <c r="C49" s="8"/>
      <c r="D49" s="8"/>
      <c r="E49" s="8"/>
    </row>
    <row r="50" spans="1:5" hidden="1" x14ac:dyDescent="0.25">
      <c r="A50" s="9"/>
      <c r="B50" s="8"/>
      <c r="C50" s="8"/>
      <c r="D50" s="8"/>
      <c r="E50" s="8"/>
    </row>
    <row r="51" spans="1:5" hidden="1" x14ac:dyDescent="0.25">
      <c r="A51" s="9"/>
      <c r="B51" s="8"/>
      <c r="C51" s="8"/>
      <c r="D51" s="8"/>
      <c r="E51" s="8"/>
    </row>
    <row r="52" spans="1:5" hidden="1" x14ac:dyDescent="0.25">
      <c r="A52" s="9"/>
      <c r="B52" s="8"/>
      <c r="C52" s="8"/>
      <c r="D52" s="8"/>
      <c r="E52" s="8"/>
    </row>
    <row r="53" spans="1:5" hidden="1" x14ac:dyDescent="0.25">
      <c r="A53" s="9"/>
      <c r="B53" s="8"/>
      <c r="C53" s="8"/>
      <c r="D53" s="8"/>
      <c r="E53" s="8"/>
    </row>
    <row r="54" spans="1:5" hidden="1" x14ac:dyDescent="0.25">
      <c r="A54" s="9"/>
      <c r="B54" s="8"/>
      <c r="C54" s="8"/>
      <c r="D54" s="8"/>
      <c r="E54" s="8"/>
    </row>
    <row r="55" spans="1:5" hidden="1" x14ac:dyDescent="0.25">
      <c r="A55" s="9"/>
      <c r="B55" s="8"/>
      <c r="C55" s="8"/>
      <c r="D55" s="8"/>
      <c r="E55" s="8"/>
    </row>
    <row r="56" spans="1:5" hidden="1" x14ac:dyDescent="0.25">
      <c r="A56" s="9"/>
      <c r="B56" s="8"/>
      <c r="C56" s="8"/>
      <c r="D56" s="8"/>
      <c r="E56" s="8"/>
    </row>
    <row r="57" spans="1:5" hidden="1" x14ac:dyDescent="0.25">
      <c r="A57" s="9"/>
      <c r="B57" s="8"/>
      <c r="C57" s="8"/>
      <c r="D57" s="8"/>
      <c r="E57" s="8"/>
    </row>
    <row r="58" spans="1:5" hidden="1" x14ac:dyDescent="0.25">
      <c r="A58" s="9"/>
      <c r="B58" s="8"/>
      <c r="C58" s="8"/>
      <c r="D58" s="8"/>
      <c r="E58" s="8"/>
    </row>
    <row r="59" spans="1:5" hidden="1" x14ac:dyDescent="0.25">
      <c r="A59" s="9"/>
      <c r="B59" s="8"/>
      <c r="C59" s="8"/>
      <c r="D59" s="8"/>
      <c r="E59" s="8"/>
    </row>
    <row r="60" spans="1:5" hidden="1" x14ac:dyDescent="0.25">
      <c r="A60" s="9"/>
      <c r="B60" s="8"/>
      <c r="C60" s="8"/>
      <c r="D60" s="8"/>
      <c r="E60" s="8"/>
    </row>
    <row r="61" spans="1:5" hidden="1" x14ac:dyDescent="0.25">
      <c r="A61" s="9"/>
      <c r="B61" s="8"/>
      <c r="C61" s="8"/>
      <c r="D61" s="8"/>
      <c r="E61" s="8"/>
    </row>
    <row r="62" spans="1:5" hidden="1" x14ac:dyDescent="0.25">
      <c r="A62" s="9"/>
      <c r="B62" s="8"/>
      <c r="C62" s="8"/>
      <c r="D62" s="8"/>
      <c r="E62" s="8"/>
    </row>
    <row r="63" spans="1:5" hidden="1" x14ac:dyDescent="0.25">
      <c r="B63" s="8"/>
      <c r="C63" s="8"/>
      <c r="D63" s="8"/>
      <c r="E63" s="8"/>
    </row>
    <row r="64" spans="1:5" hidden="1" x14ac:dyDescent="0.25">
      <c r="B64" s="8"/>
      <c r="C64" s="8"/>
      <c r="D64" s="8"/>
      <c r="E64" s="8"/>
    </row>
    <row r="65" spans="2:5" hidden="1" x14ac:dyDescent="0.25">
      <c r="B65" s="8"/>
      <c r="C65" s="8"/>
      <c r="D65" s="8"/>
      <c r="E65" s="8"/>
    </row>
    <row r="66" spans="2:5" hidden="1" x14ac:dyDescent="0.25">
      <c r="B66" s="8"/>
      <c r="C66" s="8"/>
      <c r="D66" s="8"/>
      <c r="E66" s="8"/>
    </row>
    <row r="67" spans="2:5" hidden="1" x14ac:dyDescent="0.25">
      <c r="B67" s="8"/>
      <c r="C67" s="8"/>
      <c r="D67" s="8"/>
      <c r="E67" s="8"/>
    </row>
    <row r="68" spans="2:5" hidden="1" x14ac:dyDescent="0.25">
      <c r="B68" s="8"/>
      <c r="C68" s="8"/>
      <c r="D68" s="8"/>
      <c r="E68" s="8"/>
    </row>
    <row r="69" spans="2:5" hidden="1" x14ac:dyDescent="0.25">
      <c r="B69" s="8"/>
      <c r="C69" s="8"/>
      <c r="D69" s="8"/>
      <c r="E69" s="8"/>
    </row>
    <row r="70" spans="2:5" hidden="1" x14ac:dyDescent="0.25">
      <c r="B70" s="8"/>
      <c r="C70" s="8"/>
      <c r="D70" s="8"/>
      <c r="E70" s="8"/>
    </row>
    <row r="71" spans="2:5" hidden="1" x14ac:dyDescent="0.25">
      <c r="B71" s="8"/>
      <c r="C71" s="8"/>
      <c r="D71" s="8"/>
      <c r="E71" s="8"/>
    </row>
    <row r="72" spans="2:5" hidden="1" x14ac:dyDescent="0.25">
      <c r="B72" s="8"/>
      <c r="C72" s="8"/>
      <c r="D72" s="8"/>
      <c r="E72" s="8"/>
    </row>
    <row r="73" spans="2:5" hidden="1" x14ac:dyDescent="0.25">
      <c r="B73" s="8"/>
      <c r="C73" s="8"/>
      <c r="D73" s="8"/>
      <c r="E73" s="8"/>
    </row>
    <row r="74" spans="2:5" hidden="1" x14ac:dyDescent="0.25">
      <c r="B74" s="8"/>
      <c r="C74" s="8"/>
      <c r="D74" s="8"/>
      <c r="E74" s="8"/>
    </row>
    <row r="75" spans="2:5" hidden="1" x14ac:dyDescent="0.25">
      <c r="B75" s="8"/>
      <c r="C75" s="8"/>
      <c r="D75" s="8"/>
      <c r="E75" s="8"/>
    </row>
    <row r="76" spans="2:5" hidden="1" x14ac:dyDescent="0.25">
      <c r="B76" s="8"/>
      <c r="C76" s="8"/>
      <c r="D76" s="8"/>
      <c r="E76" s="8"/>
    </row>
    <row r="77" spans="2:5" hidden="1" x14ac:dyDescent="0.25">
      <c r="B77" s="8"/>
      <c r="C77" s="8"/>
      <c r="D77" s="8"/>
      <c r="E77" s="8"/>
    </row>
    <row r="78" spans="2:5" hidden="1" x14ac:dyDescent="0.25">
      <c r="B78" s="8"/>
      <c r="C78" s="8"/>
      <c r="D78" s="8"/>
      <c r="E78" s="8"/>
    </row>
    <row r="79" spans="2:5" hidden="1" x14ac:dyDescent="0.25"/>
    <row r="80" spans="2:5" hidden="1" x14ac:dyDescent="0.25"/>
    <row r="81" spans="2:5" hidden="1" x14ac:dyDescent="0.25"/>
    <row r="82" spans="2:5" hidden="1" x14ac:dyDescent="0.25"/>
    <row r="83" spans="2:5" hidden="1" x14ac:dyDescent="0.25"/>
    <row r="84" spans="2:5" hidden="1" x14ac:dyDescent="0.25"/>
    <row r="85" spans="2:5" hidden="1" x14ac:dyDescent="0.25"/>
    <row r="86" spans="2:5" hidden="1" x14ac:dyDescent="0.25"/>
    <row r="87" spans="2:5" hidden="1" x14ac:dyDescent="0.25"/>
    <row r="88" spans="2:5" hidden="1" x14ac:dyDescent="0.25"/>
    <row r="89" spans="2:5" hidden="1" x14ac:dyDescent="0.25"/>
    <row r="90" spans="2:5" hidden="1" x14ac:dyDescent="0.25"/>
    <row r="91" spans="2:5" hidden="1" x14ac:dyDescent="0.25"/>
    <row r="92" spans="2:5" hidden="1" x14ac:dyDescent="0.25"/>
    <row r="93" spans="2:5" x14ac:dyDescent="0.25">
      <c r="B93" s="1"/>
      <c r="C93" s="1"/>
      <c r="D93" s="1"/>
      <c r="E93" s="1"/>
    </row>
    <row r="94" spans="2:5" x14ac:dyDescent="0.25">
      <c r="B94" s="1"/>
      <c r="C94" s="1"/>
      <c r="D94" s="1"/>
      <c r="E94" s="1"/>
    </row>
    <row r="95" spans="2:5" x14ac:dyDescent="0.25">
      <c r="B95" s="1"/>
      <c r="C95" s="1"/>
      <c r="D95" s="1"/>
      <c r="E95" s="1"/>
    </row>
    <row r="96" spans="2:5" x14ac:dyDescent="0.25">
      <c r="B96" s="1"/>
      <c r="C96" s="1"/>
      <c r="D96" s="1"/>
      <c r="E96" s="1"/>
    </row>
    <row r="97" spans="2:5" x14ac:dyDescent="0.25">
      <c r="B97" s="1"/>
      <c r="C97" s="1"/>
      <c r="D97" s="1"/>
      <c r="E97" s="1"/>
    </row>
    <row r="98" spans="2:5" x14ac:dyDescent="0.25"/>
    <row r="99" spans="2:5" x14ac:dyDescent="0.25"/>
    <row r="100" spans="2:5" x14ac:dyDescent="0.25"/>
    <row r="101" spans="2:5" x14ac:dyDescent="0.25"/>
    <row r="102" spans="2:5" x14ac:dyDescent="0.25"/>
    <row r="103" spans="2:5" x14ac:dyDescent="0.25"/>
    <row r="104" spans="2:5" x14ac:dyDescent="0.25"/>
    <row r="105" spans="2:5" x14ac:dyDescent="0.25"/>
    <row r="106" spans="2:5" x14ac:dyDescent="0.25"/>
    <row r="107" spans="2:5" x14ac:dyDescent="0.25"/>
    <row r="108" spans="2:5" x14ac:dyDescent="0.25"/>
    <row r="109" spans="2:5" x14ac:dyDescent="0.25"/>
    <row r="110" spans="2:5" x14ac:dyDescent="0.25"/>
    <row r="111" spans="2:5" x14ac:dyDescent="0.25"/>
    <row r="112" spans="2:5"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sheetData>
  <mergeCells count="10">
    <mergeCell ref="A9:E9"/>
    <mergeCell ref="B8:E8"/>
    <mergeCell ref="A10:E10"/>
    <mergeCell ref="B6:E6"/>
    <mergeCell ref="B7:E7"/>
    <mergeCell ref="B4:E4"/>
    <mergeCell ref="B3:E3"/>
    <mergeCell ref="A1:E1"/>
    <mergeCell ref="A2:E2"/>
    <mergeCell ref="B5:E5"/>
  </mergeCells>
  <printOptions horizontalCentered="1" verticalCentered="1"/>
  <pageMargins left="0.59055118110236227" right="0.55118110236220474" top="0.74803149606299213" bottom="0.74803149606299213" header="0.31496062992125984" footer="0.31496062992125984"/>
  <pageSetup scale="70"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8"/>
  <sheetViews>
    <sheetView workbookViewId="0">
      <selection activeCell="B6" sqref="B6:E6"/>
    </sheetView>
  </sheetViews>
  <sheetFormatPr baseColWidth="10" defaultColWidth="0" defaultRowHeight="16.5" zeroHeight="1" x14ac:dyDescent="0.25"/>
  <cols>
    <col min="1" max="1" width="91.7109375" style="1" customWidth="1"/>
    <col min="2" max="2" width="14.28515625" style="10" customWidth="1"/>
    <col min="3" max="3" width="5.5703125" style="10" customWidth="1"/>
    <col min="4" max="4" width="7.42578125" style="10" customWidth="1"/>
    <col min="5" max="5" width="3.140625" style="10" customWidth="1"/>
    <col min="6" max="6" width="11.140625" style="1" customWidth="1"/>
    <col min="7" max="16384" width="0" style="1" hidden="1"/>
  </cols>
  <sheetData>
    <row r="1" spans="1:6" ht="42" customHeight="1" x14ac:dyDescent="0.25">
      <c r="A1" s="232" t="s">
        <v>146</v>
      </c>
      <c r="B1" s="233"/>
      <c r="C1" s="233"/>
      <c r="D1" s="233"/>
      <c r="E1" s="234"/>
    </row>
    <row r="2" spans="1:6" ht="18" x14ac:dyDescent="0.25">
      <c r="A2" s="204" t="s">
        <v>3</v>
      </c>
      <c r="B2" s="235"/>
      <c r="C2" s="235"/>
      <c r="D2" s="235"/>
      <c r="E2" s="205"/>
    </row>
    <row r="3" spans="1:6" ht="15" customHeight="1" x14ac:dyDescent="0.25">
      <c r="A3" s="113" t="s">
        <v>103</v>
      </c>
      <c r="B3" s="236" t="s">
        <v>102</v>
      </c>
      <c r="C3" s="237"/>
      <c r="D3" s="237"/>
      <c r="E3" s="238"/>
    </row>
    <row r="4" spans="1:6" ht="45.75" customHeight="1" x14ac:dyDescent="0.25">
      <c r="A4" s="2" t="s">
        <v>37</v>
      </c>
      <c r="B4" s="229">
        <v>250</v>
      </c>
      <c r="C4" s="229"/>
      <c r="D4" s="229"/>
      <c r="E4" s="229"/>
      <c r="F4" s="57"/>
    </row>
    <row r="5" spans="1:6" ht="45" customHeight="1" x14ac:dyDescent="0.25">
      <c r="A5" s="114" t="s">
        <v>89</v>
      </c>
      <c r="B5" s="229">
        <v>250</v>
      </c>
      <c r="C5" s="229"/>
      <c r="D5" s="229"/>
      <c r="E5" s="229"/>
    </row>
    <row r="6" spans="1:6" x14ac:dyDescent="0.25">
      <c r="A6" s="105" t="s">
        <v>0</v>
      </c>
      <c r="B6" s="225">
        <f>SUM(B4:E5)</f>
        <v>500</v>
      </c>
      <c r="C6" s="226"/>
      <c r="D6" s="227"/>
      <c r="E6" s="228"/>
    </row>
    <row r="7" spans="1:6" x14ac:dyDescent="0.25">
      <c r="A7" s="230" t="s">
        <v>1</v>
      </c>
      <c r="B7" s="231"/>
      <c r="C7" s="231"/>
      <c r="D7" s="231"/>
      <c r="E7" s="231"/>
    </row>
    <row r="8" spans="1:6" x14ac:dyDescent="0.3">
      <c r="A8" s="220" t="s">
        <v>48</v>
      </c>
      <c r="B8" s="223"/>
      <c r="C8" s="223"/>
      <c r="D8" s="223"/>
      <c r="E8" s="224"/>
    </row>
    <row r="9" spans="1:6" x14ac:dyDescent="0.25">
      <c r="B9" s="1"/>
      <c r="C9" s="1"/>
      <c r="D9" s="1"/>
      <c r="E9" s="1"/>
    </row>
    <row r="10" spans="1:6" ht="17.25" hidden="1" customHeight="1" thickBot="1" x14ac:dyDescent="0.3">
      <c r="B10" s="1"/>
      <c r="C10" s="1"/>
      <c r="D10" s="1"/>
      <c r="E10" s="1"/>
    </row>
    <row r="11" spans="1:6" x14ac:dyDescent="0.25">
      <c r="B11" s="1"/>
      <c r="C11" s="1"/>
      <c r="D11" s="1"/>
      <c r="E11" s="1"/>
    </row>
    <row r="12" spans="1:6" x14ac:dyDescent="0.25">
      <c r="B12" s="1"/>
      <c r="C12" s="1"/>
      <c r="D12" s="1"/>
      <c r="E12" s="1"/>
    </row>
    <row r="13" spans="1:6" x14ac:dyDescent="0.25">
      <c r="B13" s="1"/>
      <c r="C13" s="1"/>
      <c r="D13" s="1"/>
      <c r="E13" s="1"/>
    </row>
    <row r="14" spans="1:6" x14ac:dyDescent="0.25">
      <c r="B14" s="1"/>
      <c r="C14" s="1"/>
      <c r="D14" s="1"/>
      <c r="E14" s="1"/>
    </row>
    <row r="15" spans="1:6" x14ac:dyDescent="0.25">
      <c r="B15" s="1"/>
      <c r="C15" s="1"/>
      <c r="D15" s="1"/>
      <c r="E15" s="1"/>
    </row>
    <row r="16" spans="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x14ac:dyDescent="0.25"/>
    <row r="218" x14ac:dyDescent="0.25"/>
  </sheetData>
  <mergeCells count="8">
    <mergeCell ref="A8:E8"/>
    <mergeCell ref="B6:E6"/>
    <mergeCell ref="B5:E5"/>
    <mergeCell ref="A7:E7"/>
    <mergeCell ref="A1:E1"/>
    <mergeCell ref="A2:E2"/>
    <mergeCell ref="B3:E3"/>
    <mergeCell ref="B4:E4"/>
  </mergeCells>
  <printOptions horizontalCentered="1" verticalCentered="1"/>
  <pageMargins left="0.70866141732283472" right="0.70866141732283472" top="0.74803149606299213" bottom="0.74803149606299213" header="0.31496062992125984" footer="0.31496062992125984"/>
  <pageSetup scale="7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8"/>
  <sheetViews>
    <sheetView topLeftCell="A2" workbookViewId="0">
      <selection activeCell="A6" sqref="A6"/>
    </sheetView>
  </sheetViews>
  <sheetFormatPr baseColWidth="10" defaultColWidth="0" defaultRowHeight="16.5" zeroHeight="1" x14ac:dyDescent="0.25"/>
  <cols>
    <col min="1" max="1" width="92.5703125" style="34" customWidth="1"/>
    <col min="2" max="2" width="8.85546875" style="36" customWidth="1"/>
    <col min="3" max="3" width="7" style="36" customWidth="1"/>
    <col min="4" max="4" width="13.140625" style="36" customWidth="1"/>
    <col min="5" max="5" width="11.42578125" style="34" customWidth="1"/>
    <col min="6" max="16384" width="0" style="34" hidden="1"/>
  </cols>
  <sheetData>
    <row r="1" spans="1:12" ht="56.25" hidden="1" customHeight="1" x14ac:dyDescent="0.25">
      <c r="A1" s="244" t="s">
        <v>2</v>
      </c>
      <c r="B1" s="245"/>
      <c r="C1" s="245"/>
      <c r="D1" s="246"/>
    </row>
    <row r="2" spans="1:12" s="24" customFormat="1" ht="44.25" customHeight="1" x14ac:dyDescent="0.25">
      <c r="A2" s="140" t="s">
        <v>29</v>
      </c>
      <c r="B2" s="140"/>
      <c r="C2" s="140"/>
      <c r="D2" s="140"/>
    </row>
    <row r="3" spans="1:12" s="24" customFormat="1" ht="19.5" customHeight="1" x14ac:dyDescent="0.25">
      <c r="A3" s="247" t="s">
        <v>3</v>
      </c>
      <c r="B3" s="143"/>
      <c r="C3" s="143"/>
      <c r="D3" s="143"/>
    </row>
    <row r="4" spans="1:12" x14ac:dyDescent="0.25">
      <c r="A4" s="101" t="s">
        <v>103</v>
      </c>
      <c r="B4" s="248" t="s">
        <v>102</v>
      </c>
      <c r="C4" s="248"/>
      <c r="D4" s="248"/>
    </row>
    <row r="5" spans="1:12" ht="27" customHeight="1" x14ac:dyDescent="0.25">
      <c r="A5" s="119" t="s">
        <v>91</v>
      </c>
      <c r="B5" s="229">
        <v>200</v>
      </c>
      <c r="C5" s="229"/>
      <c r="D5" s="229"/>
    </row>
    <row r="6" spans="1:12" ht="33" x14ac:dyDescent="0.3">
      <c r="A6" s="37" t="s">
        <v>90</v>
      </c>
      <c r="B6" s="229">
        <v>200</v>
      </c>
      <c r="C6" s="229"/>
      <c r="D6" s="229"/>
    </row>
    <row r="7" spans="1:12" s="1" customFormat="1" ht="37.5" customHeight="1" x14ac:dyDescent="0.25">
      <c r="A7" s="3" t="s">
        <v>51</v>
      </c>
      <c r="B7" s="229">
        <v>100</v>
      </c>
      <c r="C7" s="229"/>
      <c r="D7" s="229"/>
      <c r="E7" s="5"/>
      <c r="F7" s="5"/>
      <c r="G7" s="5"/>
      <c r="H7" s="5"/>
      <c r="I7" s="5"/>
      <c r="J7" s="5"/>
      <c r="K7" s="5"/>
      <c r="L7" s="5"/>
    </row>
    <row r="8" spans="1:12" x14ac:dyDescent="0.25">
      <c r="A8" s="105" t="s">
        <v>0</v>
      </c>
      <c r="B8" s="249">
        <f>SUM(B5:D7)</f>
        <v>500</v>
      </c>
      <c r="C8" s="249"/>
      <c r="D8" s="249"/>
    </row>
    <row r="9" spans="1:12" s="35" customFormat="1" ht="15.75" customHeight="1" x14ac:dyDescent="0.25">
      <c r="A9" s="242" t="s">
        <v>49</v>
      </c>
      <c r="B9" s="243"/>
      <c r="C9" s="243"/>
      <c r="D9" s="243"/>
    </row>
    <row r="10" spans="1:12" x14ac:dyDescent="0.25">
      <c r="A10" s="239" t="s">
        <v>50</v>
      </c>
      <c r="B10" s="240"/>
      <c r="C10" s="240"/>
      <c r="D10" s="241"/>
    </row>
    <row r="11" spans="1:12" x14ac:dyDescent="0.25">
      <c r="B11" s="34"/>
      <c r="C11" s="34"/>
      <c r="D11" s="34"/>
    </row>
    <row r="12" spans="1:12" x14ac:dyDescent="0.25">
      <c r="B12" s="34"/>
      <c r="C12" s="34"/>
      <c r="D12" s="34"/>
    </row>
    <row r="13" spans="1:12" x14ac:dyDescent="0.25">
      <c r="B13" s="34"/>
      <c r="C13" s="34"/>
      <c r="D13" s="34"/>
    </row>
    <row r="14" spans="1:12" x14ac:dyDescent="0.25">
      <c r="B14" s="34"/>
      <c r="C14" s="34"/>
      <c r="D14" s="34"/>
    </row>
    <row r="15" spans="1:12" x14ac:dyDescent="0.25">
      <c r="B15" s="34"/>
      <c r="C15" s="34"/>
      <c r="D15" s="34"/>
    </row>
    <row r="16" spans="1:12" x14ac:dyDescent="0.25">
      <c r="B16" s="34"/>
      <c r="C16" s="34"/>
      <c r="D16" s="34"/>
    </row>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x14ac:dyDescent="0.25"/>
  </sheetData>
  <mergeCells count="10">
    <mergeCell ref="A10:D10"/>
    <mergeCell ref="B7:D7"/>
    <mergeCell ref="A9:D9"/>
    <mergeCell ref="A1:D1"/>
    <mergeCell ref="A2:D2"/>
    <mergeCell ref="A3:D3"/>
    <mergeCell ref="B4:D4"/>
    <mergeCell ref="B5:D5"/>
    <mergeCell ref="B6:D6"/>
    <mergeCell ref="B8:D8"/>
  </mergeCells>
  <printOptions horizontalCentered="1" verticalCentered="1"/>
  <pageMargins left="0.70866141732283472" right="0.70866141732283472" top="0.74803149606299213" bottom="0.74803149606299213" header="0.31496062992125984" footer="0.31496062992125984"/>
  <pageSetup scale="65"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9"/>
  <sheetViews>
    <sheetView topLeftCell="A4" zoomScaleNormal="100" workbookViewId="0">
      <selection activeCell="A9" sqref="A9:C9"/>
    </sheetView>
  </sheetViews>
  <sheetFormatPr baseColWidth="10" defaultColWidth="0" defaultRowHeight="16.5" zeroHeight="1" x14ac:dyDescent="0.25"/>
  <cols>
    <col min="1" max="1" width="23" style="34" customWidth="1"/>
    <col min="2" max="2" width="49.28515625" style="36" customWidth="1"/>
    <col min="3" max="3" width="23.140625" style="36" customWidth="1"/>
    <col min="4" max="4" width="20" style="34" customWidth="1"/>
    <col min="5" max="5" width="11.42578125" style="34" customWidth="1"/>
    <col min="6" max="6" width="11.42578125" style="34" hidden="1" customWidth="1"/>
    <col min="7" max="16384" width="11.42578125" style="34" hidden="1"/>
  </cols>
  <sheetData>
    <row r="1" spans="1:10" s="24" customFormat="1" ht="46.5" customHeight="1" x14ac:dyDescent="0.25">
      <c r="A1" s="139" t="s">
        <v>28</v>
      </c>
      <c r="B1" s="140"/>
      <c r="C1" s="140"/>
      <c r="D1" s="250"/>
    </row>
    <row r="2" spans="1:10" s="24" customFormat="1" ht="19.5" customHeight="1" x14ac:dyDescent="0.25">
      <c r="A2" s="247" t="s">
        <v>3</v>
      </c>
      <c r="B2" s="143"/>
      <c r="C2" s="143"/>
      <c r="D2" s="251"/>
    </row>
    <row r="3" spans="1:10" s="45" customFormat="1" ht="18" x14ac:dyDescent="0.25">
      <c r="A3" s="252" t="s">
        <v>103</v>
      </c>
      <c r="B3" s="252"/>
      <c r="C3" s="252"/>
      <c r="D3" s="93" t="s">
        <v>102</v>
      </c>
      <c r="E3" s="43"/>
      <c r="F3" s="43"/>
      <c r="G3" s="43"/>
      <c r="H3" s="44"/>
    </row>
    <row r="4" spans="1:10" s="45" customFormat="1" ht="42" customHeight="1" x14ac:dyDescent="0.25">
      <c r="A4" s="253" t="s">
        <v>92</v>
      </c>
      <c r="B4" s="253"/>
      <c r="C4" s="253"/>
      <c r="D4" s="49">
        <v>100</v>
      </c>
      <c r="E4" s="43"/>
      <c r="F4" s="43"/>
      <c r="G4" s="43"/>
      <c r="H4" s="44"/>
    </row>
    <row r="5" spans="1:10" s="45" customFormat="1" ht="41.25" customHeight="1" x14ac:dyDescent="0.25">
      <c r="A5" s="254" t="s">
        <v>53</v>
      </c>
      <c r="B5" s="255"/>
      <c r="C5" s="255"/>
      <c r="D5" s="49">
        <v>100</v>
      </c>
      <c r="E5" s="43"/>
      <c r="F5" s="43"/>
      <c r="G5" s="43"/>
      <c r="H5" s="44"/>
    </row>
    <row r="6" spans="1:10" s="45" customFormat="1" ht="43.5" customHeight="1" x14ac:dyDescent="0.25">
      <c r="A6" s="254" t="s">
        <v>93</v>
      </c>
      <c r="B6" s="254"/>
      <c r="C6" s="254"/>
      <c r="D6" s="49">
        <v>60</v>
      </c>
      <c r="E6" s="46"/>
      <c r="F6" s="46"/>
      <c r="G6" s="46"/>
      <c r="H6" s="47"/>
      <c r="I6" s="48"/>
      <c r="J6" s="48"/>
    </row>
    <row r="7" spans="1:10" s="45" customFormat="1" ht="40.5" customHeight="1" x14ac:dyDescent="0.25">
      <c r="A7" s="254" t="s">
        <v>95</v>
      </c>
      <c r="B7" s="254"/>
      <c r="C7" s="254"/>
      <c r="D7" s="49">
        <v>60</v>
      </c>
      <c r="E7" s="46"/>
      <c r="F7" s="46"/>
      <c r="G7" s="46"/>
      <c r="H7" s="47"/>
      <c r="I7" s="48"/>
      <c r="J7" s="48"/>
    </row>
    <row r="8" spans="1:10" s="45" customFormat="1" ht="40.5" customHeight="1" x14ac:dyDescent="0.25">
      <c r="A8" s="254" t="s">
        <v>96</v>
      </c>
      <c r="B8" s="254"/>
      <c r="C8" s="254"/>
      <c r="D8" s="49">
        <v>60</v>
      </c>
      <c r="E8" s="46"/>
      <c r="F8" s="46"/>
      <c r="G8" s="46"/>
      <c r="H8" s="47"/>
      <c r="I8" s="48"/>
      <c r="J8" s="48"/>
    </row>
    <row r="9" spans="1:10" s="45" customFormat="1" ht="48.75" customHeight="1" x14ac:dyDescent="0.25">
      <c r="A9" s="257" t="s">
        <v>94</v>
      </c>
      <c r="B9" s="253"/>
      <c r="C9" s="253"/>
      <c r="D9" s="49">
        <v>120</v>
      </c>
      <c r="E9" s="43"/>
      <c r="F9" s="43"/>
      <c r="G9" s="43"/>
      <c r="H9" s="44"/>
    </row>
    <row r="10" spans="1:10" s="45" customFormat="1" x14ac:dyDescent="0.25">
      <c r="A10" s="258" t="s">
        <v>0</v>
      </c>
      <c r="B10" s="259"/>
      <c r="C10" s="260"/>
      <c r="D10" s="112">
        <f>SUM(D4:D9)</f>
        <v>500</v>
      </c>
      <c r="E10" s="43"/>
      <c r="F10" s="43"/>
      <c r="G10" s="43"/>
      <c r="H10" s="44"/>
    </row>
    <row r="11" spans="1:10" s="1" customFormat="1" x14ac:dyDescent="0.25">
      <c r="A11" s="196" t="s">
        <v>1</v>
      </c>
      <c r="B11" s="210"/>
      <c r="C11" s="210"/>
      <c r="D11" s="210"/>
    </row>
    <row r="12" spans="1:10" s="1" customFormat="1" x14ac:dyDescent="0.25">
      <c r="A12" s="256" t="s">
        <v>38</v>
      </c>
      <c r="B12" s="256"/>
      <c r="C12" s="256"/>
      <c r="D12" s="256"/>
    </row>
    <row r="13" spans="1:10" x14ac:dyDescent="0.25"/>
    <row r="14" spans="1:10" ht="17.25" customHeight="1" x14ac:dyDescent="0.25">
      <c r="A14" s="36"/>
      <c r="D14" s="36"/>
    </row>
    <row r="15" spans="1:10" ht="16.5" customHeight="1" x14ac:dyDescent="0.25">
      <c r="A15" s="36"/>
      <c r="D15" s="36"/>
    </row>
    <row r="16" spans="1:10" x14ac:dyDescent="0.25">
      <c r="A16" s="36"/>
      <c r="D16" s="36"/>
    </row>
    <row r="17" spans="1:4" x14ac:dyDescent="0.25">
      <c r="A17" s="36"/>
      <c r="D17" s="36"/>
    </row>
    <row r="18" spans="1:4" x14ac:dyDescent="0.25"/>
    <row r="19" spans="1:4" x14ac:dyDescent="0.25"/>
    <row r="20" spans="1:4" hidden="1" x14ac:dyDescent="0.25"/>
    <row r="21" spans="1:4" hidden="1" x14ac:dyDescent="0.25"/>
    <row r="22" spans="1:4" hidden="1" x14ac:dyDescent="0.25"/>
    <row r="23" spans="1:4" hidden="1" x14ac:dyDescent="0.25"/>
    <row r="24" spans="1:4" hidden="1" x14ac:dyDescent="0.25"/>
    <row r="25" spans="1:4" hidden="1" x14ac:dyDescent="0.25"/>
    <row r="26" spans="1:4" hidden="1" x14ac:dyDescent="0.25"/>
    <row r="27" spans="1:4" hidden="1" x14ac:dyDescent="0.25"/>
    <row r="28" spans="1:4" hidden="1" x14ac:dyDescent="0.25"/>
    <row r="29" spans="1:4" hidden="1" x14ac:dyDescent="0.25"/>
    <row r="30" spans="1:4" hidden="1" x14ac:dyDescent="0.25"/>
    <row r="31" spans="1:4" hidden="1" x14ac:dyDescent="0.25"/>
    <row r="32" spans="1:4"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x14ac:dyDescent="0.25"/>
  </sheetData>
  <mergeCells count="12">
    <mergeCell ref="A11:D11"/>
    <mergeCell ref="A6:C6"/>
    <mergeCell ref="A12:D12"/>
    <mergeCell ref="A9:C9"/>
    <mergeCell ref="A10:C10"/>
    <mergeCell ref="A7:C7"/>
    <mergeCell ref="A8:C8"/>
    <mergeCell ref="A1:D1"/>
    <mergeCell ref="A2:D2"/>
    <mergeCell ref="A3:C3"/>
    <mergeCell ref="A4:C4"/>
    <mergeCell ref="A5:C5"/>
  </mergeCells>
  <printOptions horizontalCentered="1" verticalCentered="1"/>
  <pageMargins left="0.70866141732283472" right="0.70866141732283472" top="0.74803149606299213" bottom="0.74803149606299213" header="0.31496062992125984" footer="0.31496062992125984"/>
  <pageSetup scale="70"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0"/>
  <sheetViews>
    <sheetView topLeftCell="A17" workbookViewId="0">
      <selection activeCell="A35" sqref="A35"/>
    </sheetView>
  </sheetViews>
  <sheetFormatPr baseColWidth="10" defaultColWidth="0" defaultRowHeight="16.5" zeroHeight="1" x14ac:dyDescent="0.25"/>
  <cols>
    <col min="1" max="1" width="107.5703125" style="34" customWidth="1"/>
    <col min="2" max="2" width="16.85546875" style="34" customWidth="1"/>
    <col min="3" max="3" width="7.7109375" style="34" customWidth="1"/>
    <col min="4" max="16384" width="0" style="34" hidden="1"/>
  </cols>
  <sheetData>
    <row r="1" spans="1:16" ht="56.25" hidden="1" customHeight="1" x14ac:dyDescent="0.25">
      <c r="A1" s="33" t="s">
        <v>2</v>
      </c>
    </row>
    <row r="2" spans="1:16" s="24" customFormat="1" ht="46.5" customHeight="1" x14ac:dyDescent="0.25">
      <c r="A2" s="193" t="s">
        <v>27</v>
      </c>
      <c r="B2" s="193"/>
    </row>
    <row r="3" spans="1:16" s="24" customFormat="1" ht="19.5" customHeight="1" x14ac:dyDescent="0.25">
      <c r="A3" s="193" t="s">
        <v>3</v>
      </c>
      <c r="B3" s="193"/>
    </row>
    <row r="4" spans="1:16" s="45" customFormat="1" ht="27.75" customHeight="1" x14ac:dyDescent="0.25">
      <c r="A4" s="101" t="s">
        <v>103</v>
      </c>
      <c r="B4" s="93" t="s">
        <v>102</v>
      </c>
      <c r="C4" s="50"/>
      <c r="D4" s="50"/>
      <c r="E4" s="50"/>
      <c r="F4" s="50"/>
      <c r="G4" s="50"/>
      <c r="H4" s="50"/>
      <c r="I4" s="50"/>
      <c r="J4" s="50"/>
      <c r="K4" s="44"/>
      <c r="L4" s="44"/>
      <c r="M4" s="44"/>
      <c r="N4" s="44"/>
      <c r="O4" s="44"/>
      <c r="P4" s="44"/>
    </row>
    <row r="5" spans="1:16" s="45" customFormat="1" ht="39" customHeight="1" x14ac:dyDescent="0.25">
      <c r="A5" s="90" t="s">
        <v>39</v>
      </c>
      <c r="B5" s="71">
        <v>200</v>
      </c>
      <c r="C5" s="51"/>
      <c r="D5" s="51"/>
      <c r="E5" s="50"/>
      <c r="F5" s="50"/>
      <c r="G5" s="50"/>
      <c r="H5" s="50"/>
      <c r="I5" s="50"/>
      <c r="J5" s="50"/>
      <c r="K5" s="44"/>
      <c r="L5" s="44"/>
      <c r="M5" s="44"/>
      <c r="N5" s="44"/>
      <c r="O5" s="44"/>
      <c r="P5" s="44"/>
    </row>
    <row r="6" spans="1:16" s="45" customFormat="1" ht="34.5" customHeight="1" x14ac:dyDescent="0.25">
      <c r="A6" s="68" t="s">
        <v>97</v>
      </c>
      <c r="B6" s="91">
        <v>100</v>
      </c>
      <c r="C6" s="50"/>
      <c r="D6" s="50"/>
      <c r="E6" s="50"/>
      <c r="F6" s="50"/>
      <c r="G6" s="50"/>
      <c r="H6" s="50"/>
      <c r="I6" s="50"/>
      <c r="J6" s="50"/>
      <c r="K6" s="44"/>
      <c r="L6" s="44"/>
      <c r="M6" s="44"/>
      <c r="N6" s="44"/>
      <c r="O6" s="44"/>
      <c r="P6" s="44"/>
    </row>
    <row r="7" spans="1:16" s="45" customFormat="1" x14ac:dyDescent="0.25">
      <c r="A7" s="68" t="s">
        <v>15</v>
      </c>
      <c r="B7" s="261">
        <v>100</v>
      </c>
      <c r="C7" s="50"/>
      <c r="D7" s="50"/>
      <c r="E7" s="50"/>
      <c r="F7" s="50"/>
      <c r="G7" s="50"/>
      <c r="H7" s="50"/>
      <c r="I7" s="50"/>
      <c r="J7" s="50"/>
      <c r="K7" s="44"/>
      <c r="L7" s="44"/>
      <c r="M7" s="44"/>
      <c r="N7" s="44"/>
      <c r="O7" s="44"/>
      <c r="P7" s="44"/>
    </row>
    <row r="8" spans="1:16" s="45" customFormat="1" ht="35.25" customHeight="1" x14ac:dyDescent="0.25">
      <c r="A8" s="92" t="s">
        <v>16</v>
      </c>
      <c r="B8" s="261"/>
      <c r="C8" s="50"/>
      <c r="D8" s="50"/>
      <c r="E8" s="50"/>
      <c r="F8" s="50"/>
      <c r="G8" s="50"/>
      <c r="H8" s="50"/>
      <c r="I8" s="50"/>
      <c r="J8" s="50"/>
      <c r="K8" s="44"/>
      <c r="L8" s="44"/>
      <c r="M8" s="44"/>
      <c r="N8" s="44"/>
      <c r="O8" s="44"/>
      <c r="P8" s="44"/>
    </row>
    <row r="9" spans="1:16" s="45" customFormat="1" ht="34.5" customHeight="1" x14ac:dyDescent="0.25">
      <c r="A9" s="92" t="s">
        <v>17</v>
      </c>
      <c r="B9" s="261"/>
      <c r="C9" s="50"/>
      <c r="D9" s="50"/>
      <c r="E9" s="50"/>
      <c r="F9" s="50"/>
      <c r="G9" s="50"/>
      <c r="H9" s="50"/>
      <c r="I9" s="50"/>
      <c r="J9" s="50"/>
      <c r="K9" s="44"/>
      <c r="L9" s="44"/>
      <c r="M9" s="44"/>
      <c r="N9" s="44"/>
      <c r="O9" s="44"/>
      <c r="P9" s="44"/>
    </row>
    <row r="10" spans="1:16" s="45" customFormat="1" ht="49.5" x14ac:dyDescent="0.25">
      <c r="A10" s="92" t="s">
        <v>18</v>
      </c>
      <c r="B10" s="261"/>
      <c r="C10" s="50"/>
      <c r="D10" s="50"/>
      <c r="E10" s="50"/>
      <c r="F10" s="50"/>
      <c r="G10" s="50"/>
      <c r="H10" s="50"/>
      <c r="I10" s="50"/>
      <c r="J10" s="50"/>
      <c r="K10" s="44"/>
      <c r="L10" s="44"/>
      <c r="M10" s="44"/>
      <c r="N10" s="44"/>
      <c r="O10" s="44"/>
      <c r="P10" s="44"/>
    </row>
    <row r="11" spans="1:16" s="45" customFormat="1" ht="72.75" customHeight="1" x14ac:dyDescent="0.25">
      <c r="A11" s="72" t="s">
        <v>19</v>
      </c>
      <c r="B11" s="261"/>
      <c r="C11" s="50"/>
      <c r="D11" s="50"/>
      <c r="E11" s="50"/>
      <c r="F11" s="50"/>
      <c r="G11" s="50"/>
      <c r="H11" s="50"/>
      <c r="I11" s="50"/>
      <c r="J11" s="50"/>
      <c r="K11" s="44"/>
      <c r="L11" s="44"/>
      <c r="M11" s="44"/>
      <c r="N11" s="44"/>
      <c r="O11" s="44"/>
      <c r="P11" s="44"/>
    </row>
    <row r="12" spans="1:16" s="45" customFormat="1" ht="49.5" x14ac:dyDescent="0.25">
      <c r="A12" s="92" t="s">
        <v>20</v>
      </c>
      <c r="B12" s="261"/>
      <c r="C12" s="50"/>
      <c r="D12" s="50"/>
      <c r="E12" s="50"/>
      <c r="F12" s="50"/>
      <c r="G12" s="50"/>
      <c r="H12" s="50"/>
      <c r="I12" s="50"/>
      <c r="J12" s="50"/>
      <c r="K12" s="44"/>
      <c r="L12" s="44"/>
      <c r="M12" s="44"/>
      <c r="N12" s="44"/>
      <c r="O12" s="44"/>
      <c r="P12" s="44"/>
    </row>
    <row r="13" spans="1:16" x14ac:dyDescent="0.25">
      <c r="A13" s="109" t="s">
        <v>0</v>
      </c>
      <c r="B13" s="110">
        <f>SUM(B5:B12)</f>
        <v>400</v>
      </c>
    </row>
    <row r="14" spans="1:16" s="38" customFormat="1" x14ac:dyDescent="0.3">
      <c r="A14" s="266" t="s">
        <v>1</v>
      </c>
      <c r="B14" s="266"/>
    </row>
    <row r="15" spans="1:16" s="38" customFormat="1" ht="16.5" customHeight="1" x14ac:dyDescent="0.3">
      <c r="A15" s="267" t="s">
        <v>98</v>
      </c>
      <c r="B15" s="267"/>
    </row>
    <row r="16" spans="1:16" s="38" customFormat="1" ht="16.5" customHeight="1" x14ac:dyDescent="0.3">
      <c r="A16" s="262" t="s">
        <v>40</v>
      </c>
      <c r="B16" s="263"/>
    </row>
    <row r="17" spans="1:2" s="38" customFormat="1" ht="18.75" customHeight="1" x14ac:dyDescent="0.3">
      <c r="A17" s="265" t="s">
        <v>4</v>
      </c>
      <c r="B17" s="265"/>
    </row>
    <row r="18" spans="1:2" s="38" customFormat="1" x14ac:dyDescent="0.3">
      <c r="A18" s="264" t="s">
        <v>149</v>
      </c>
      <c r="B18" s="264"/>
    </row>
    <row r="19" spans="1:2" s="38" customFormat="1" x14ac:dyDescent="0.3">
      <c r="A19" s="52" t="s">
        <v>5</v>
      </c>
      <c r="B19" s="54" t="s">
        <v>150</v>
      </c>
    </row>
    <row r="20" spans="1:2" s="38" customFormat="1" x14ac:dyDescent="0.3">
      <c r="A20" s="53" t="s">
        <v>6</v>
      </c>
      <c r="B20" s="86">
        <v>50</v>
      </c>
    </row>
    <row r="21" spans="1:2" s="38" customFormat="1" x14ac:dyDescent="0.3">
      <c r="A21" s="55" t="s">
        <v>22</v>
      </c>
      <c r="B21" s="86">
        <v>35</v>
      </c>
    </row>
    <row r="22" spans="1:2" s="38" customFormat="1" x14ac:dyDescent="0.3">
      <c r="A22" s="56" t="s">
        <v>54</v>
      </c>
      <c r="B22" s="86">
        <v>15</v>
      </c>
    </row>
    <row r="23" spans="1:2" s="38" customFormat="1" x14ac:dyDescent="0.3">
      <c r="A23" s="56" t="s">
        <v>69</v>
      </c>
      <c r="B23" s="86">
        <v>10</v>
      </c>
    </row>
    <row r="24" spans="1:2" s="38" customFormat="1" x14ac:dyDescent="0.3">
      <c r="A24" s="55" t="s">
        <v>151</v>
      </c>
      <c r="B24" s="86">
        <v>5</v>
      </c>
    </row>
    <row r="25" spans="1:2" s="38" customFormat="1" ht="8.25" customHeight="1" x14ac:dyDescent="0.3">
      <c r="A25" s="85"/>
      <c r="B25" s="87"/>
    </row>
    <row r="26" spans="1:2" s="38" customFormat="1" x14ac:dyDescent="0.3">
      <c r="A26" s="82" t="s">
        <v>21</v>
      </c>
      <c r="B26" s="88" t="s">
        <v>99</v>
      </c>
    </row>
    <row r="27" spans="1:2" s="38" customFormat="1" x14ac:dyDescent="0.3">
      <c r="A27" s="83" t="s">
        <v>6</v>
      </c>
      <c r="B27" s="89">
        <v>50</v>
      </c>
    </row>
    <row r="28" spans="1:2" s="38" customFormat="1" x14ac:dyDescent="0.3">
      <c r="A28" s="84" t="s">
        <v>70</v>
      </c>
      <c r="B28" s="89">
        <v>30</v>
      </c>
    </row>
    <row r="29" spans="1:2" s="38" customFormat="1" x14ac:dyDescent="0.3">
      <c r="A29" s="84" t="s">
        <v>71</v>
      </c>
      <c r="B29" s="89">
        <v>15</v>
      </c>
    </row>
    <row r="30" spans="1:2" s="38" customFormat="1" x14ac:dyDescent="0.3">
      <c r="A30" s="84" t="s">
        <v>152</v>
      </c>
      <c r="B30" s="89">
        <v>5</v>
      </c>
    </row>
    <row r="31" spans="1:2" x14ac:dyDescent="0.25"/>
    <row r="32" spans="1: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x14ac:dyDescent="0.25"/>
    <row r="219" x14ac:dyDescent="0.25"/>
    <row r="220" x14ac:dyDescent="0.25"/>
  </sheetData>
  <mergeCells count="8">
    <mergeCell ref="A2:B2"/>
    <mergeCell ref="A3:B3"/>
    <mergeCell ref="B7:B12"/>
    <mergeCell ref="A16:B16"/>
    <mergeCell ref="A18:B18"/>
    <mergeCell ref="A17:B17"/>
    <mergeCell ref="A14:B14"/>
    <mergeCell ref="A15:B15"/>
  </mergeCells>
  <printOptions horizontalCentered="1" verticalCentered="1"/>
  <pageMargins left="0.70866141732283472" right="0.70866141732283472" top="0.74803149606299213" bottom="0.74803149606299213" header="0.31496062992125984" footer="0.31496062992125984"/>
  <pageSetup scale="65"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TRDM</vt:lpstr>
      <vt:lpstr>TR EYM</vt:lpstr>
      <vt:lpstr>MANEJO</vt:lpstr>
      <vt:lpstr>AUTOS</vt:lpstr>
      <vt:lpstr>RCE</vt:lpstr>
      <vt:lpstr>TR MCIAS</vt:lpstr>
      <vt:lpstr>INC DEUDORES</vt:lpstr>
      <vt:lpstr>RCSP</vt:lpstr>
      <vt:lpstr>IRF</vt:lpstr>
    </vt:vector>
  </TitlesOfParts>
  <Company>Aon Colombia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nestorguerra</dc:creator>
  <cp:lastModifiedBy>Sandra Milena Cubillos Gonzalez</cp:lastModifiedBy>
  <cp:lastPrinted>2013-02-22T15:30:11Z</cp:lastPrinted>
  <dcterms:created xsi:type="dcterms:W3CDTF">2011-06-07T15:20:54Z</dcterms:created>
  <dcterms:modified xsi:type="dcterms:W3CDTF">2022-02-18T17:36:48Z</dcterms:modified>
</cp:coreProperties>
</file>