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ndra.cubillos\Desktop\JURIDICA 2021\INVITACION ABIERTA 03 DE 2021 SEGUROS\"/>
    </mc:Choice>
  </mc:AlternateContent>
  <bookViews>
    <workbookView xWindow="0" yWindow="0" windowWidth="2370" windowHeight="0" tabRatio="879" activeTab="2"/>
  </bookViews>
  <sheets>
    <sheet name="TRDM" sheetId="1" r:id="rId1"/>
    <sheet name="TR EYM" sheetId="5" r:id="rId2"/>
    <sheet name="MANEJO" sheetId="4" r:id="rId3"/>
    <sheet name="AU" sheetId="2" r:id="rId4"/>
    <sheet name="RCE" sheetId="3" r:id="rId5"/>
    <sheet name="TR MCIAS" sheetId="6" r:id="rId6"/>
    <sheet name="INC DEUDORES" sheetId="7" r:id="rId7"/>
    <sheet name="RCSP" sheetId="8" r:id="rId8"/>
    <sheet name="IRF" sheetId="9" r:id="rId9"/>
    <sheet name="EVA FACTOR CALIDAD" sheetId="12" r:id="rId10"/>
    <sheet name="EVA FACTOR ECONOMICO" sheetId="11" r:id="rId11"/>
    <sheet name="CONSOLIDADO" sheetId="13" r:id="rId12"/>
  </sheets>
  <externalReferences>
    <externalReference r:id="rId13"/>
    <externalReference r:id="rId14"/>
  </externalReferences>
  <definedNames>
    <definedName name="_xlnm.Print_Area" localSheetId="3">AU!$A$2:$C$18</definedName>
    <definedName name="_xlnm.Print_Area" localSheetId="6">'INC DEUDORES'!$A$1:$E$15</definedName>
    <definedName name="_xlnm.Print_Area" localSheetId="8">IRF!$A$3:$B$3</definedName>
    <definedName name="_xlnm.Print_Area" localSheetId="4">RCE!$A$2:$E$2</definedName>
    <definedName name="_xlnm.Print_Area" localSheetId="1">'TR EYM'!$A$2:$C$26</definedName>
    <definedName name="_xlnm.Print_Area" localSheetId="0">TRDM!$A$2:$C$2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9" l="1"/>
  <c r="A1" i="8"/>
  <c r="A2" i="7"/>
  <c r="A1" i="6"/>
  <c r="A1" i="3"/>
  <c r="A1" i="2"/>
  <c r="A1" i="5"/>
  <c r="A1" i="4"/>
  <c r="C25" i="13" l="1"/>
  <c r="C17" i="13"/>
  <c r="F17" i="13"/>
  <c r="B17" i="13"/>
  <c r="F14" i="13"/>
  <c r="B14" i="13"/>
  <c r="F8" i="13"/>
  <c r="B8" i="13"/>
  <c r="F5" i="13"/>
  <c r="B5" i="13"/>
  <c r="D21" i="12"/>
  <c r="C32" i="12" l="1"/>
  <c r="C33" i="12" s="1"/>
  <c r="G17" i="13" s="1"/>
  <c r="C27" i="12"/>
  <c r="E21" i="12"/>
  <c r="C21" i="12"/>
  <c r="F20" i="12"/>
  <c r="F19" i="12"/>
  <c r="D14" i="12"/>
  <c r="E13" i="12"/>
  <c r="E12" i="12"/>
  <c r="E11" i="12"/>
  <c r="E10" i="12"/>
  <c r="E9" i="12"/>
  <c r="E8" i="12"/>
  <c r="J35" i="11"/>
  <c r="K22" i="11"/>
  <c r="F22" i="11"/>
  <c r="H22" i="11" s="1"/>
  <c r="F21" i="11"/>
  <c r="H21" i="11" s="1"/>
  <c r="F20" i="11"/>
  <c r="F19" i="11"/>
  <c r="H19" i="11" s="1"/>
  <c r="I21" i="11" s="1"/>
  <c r="K21" i="11" s="1"/>
  <c r="M21" i="11" s="1"/>
  <c r="G5" i="13" s="1"/>
  <c r="F31" i="11"/>
  <c r="G31" i="11" s="1"/>
  <c r="H31" i="11" s="1"/>
  <c r="F27" i="11"/>
  <c r="G27" i="11" s="1"/>
  <c r="H27" i="11" s="1"/>
  <c r="J9" i="11"/>
  <c r="K9" i="11" s="1"/>
  <c r="M9" i="11" s="1"/>
  <c r="F14" i="11"/>
  <c r="G14" i="11" s="1"/>
  <c r="H14" i="11" s="1"/>
  <c r="F13" i="11"/>
  <c r="G13" i="11" s="1"/>
  <c r="F12" i="11"/>
  <c r="G12" i="11" s="1"/>
  <c r="H12" i="11" s="1"/>
  <c r="F11" i="11"/>
  <c r="F10" i="11"/>
  <c r="G10" i="11" s="1"/>
  <c r="H10" i="11" s="1"/>
  <c r="F9" i="11"/>
  <c r="K31" i="11"/>
  <c r="G14" i="13" s="1"/>
  <c r="K27" i="11"/>
  <c r="C14" i="13" s="1"/>
  <c r="C19" i="13" s="1"/>
  <c r="H20" i="11"/>
  <c r="I20" i="11" s="1"/>
  <c r="K20" i="11" s="1"/>
  <c r="K19" i="11"/>
  <c r="L15" i="11"/>
  <c r="J14" i="11"/>
  <c r="K14" i="11" s="1"/>
  <c r="M14" i="11" s="1"/>
  <c r="J13" i="11"/>
  <c r="K13" i="11" s="1"/>
  <c r="M13" i="11" s="1"/>
  <c r="J12" i="11"/>
  <c r="K12" i="11" s="1"/>
  <c r="M12" i="11" s="1"/>
  <c r="J11" i="11"/>
  <c r="K11" i="11" s="1"/>
  <c r="M11" i="11" s="1"/>
  <c r="J10" i="11"/>
  <c r="K10" i="11" s="1"/>
  <c r="M10" i="11" s="1"/>
  <c r="F8" i="11"/>
  <c r="K7" i="11"/>
  <c r="G7" i="11"/>
  <c r="H7" i="11" s="1"/>
  <c r="M19" i="11" l="1"/>
  <c r="H5" i="13" s="1"/>
  <c r="G19" i="13"/>
  <c r="F21" i="12"/>
  <c r="K23" i="11"/>
  <c r="H35" i="11"/>
  <c r="K15" i="11"/>
  <c r="M7" i="11"/>
  <c r="M15" i="11" s="1"/>
  <c r="C5" i="13" s="1"/>
  <c r="G9" i="11"/>
  <c r="H9" i="11" s="1"/>
  <c r="G11" i="11"/>
  <c r="H11" i="11" s="1"/>
  <c r="G8" i="11"/>
  <c r="H8" i="11" s="1"/>
  <c r="H13" i="11"/>
  <c r="H8" i="13" l="1"/>
  <c r="G8" i="13"/>
  <c r="G10" i="13" s="1"/>
  <c r="H10" i="13"/>
  <c r="E17" i="8"/>
  <c r="E18" i="8" s="1"/>
  <c r="F11" i="7"/>
  <c r="E18" i="7" s="1"/>
  <c r="E19" i="7" s="1"/>
  <c r="F85" i="3"/>
  <c r="C20" i="4"/>
  <c r="C21" i="4" s="1"/>
  <c r="F16" i="6"/>
  <c r="F17" i="6" s="1"/>
  <c r="C29" i="5"/>
  <c r="C30" i="5"/>
  <c r="C31" i="5" s="1"/>
  <c r="F86" i="3"/>
  <c r="E91" i="1"/>
  <c r="F87" i="3" l="1"/>
  <c r="D96" i="1"/>
  <c r="C7" i="12"/>
  <c r="C14" i="12" l="1"/>
  <c r="E7" i="12"/>
  <c r="E14" i="12" s="1"/>
  <c r="C8" i="13" s="1"/>
  <c r="C10" i="13" s="1"/>
  <c r="D33" i="9"/>
  <c r="C38" i="9" s="1"/>
  <c r="D15" i="9"/>
  <c r="C37" i="9" s="1"/>
  <c r="C39" i="9" s="1"/>
  <c r="D15" i="2"/>
  <c r="C21" i="2" s="1"/>
  <c r="C22" i="2" s="1"/>
  <c r="E16" i="1"/>
  <c r="D95" i="1" s="1"/>
  <c r="D97" i="1" s="1"/>
  <c r="B15" i="9" l="1"/>
  <c r="D11" i="8"/>
  <c r="B11" i="7"/>
  <c r="B10" i="6"/>
  <c r="B11" i="5"/>
  <c r="A16" i="4"/>
  <c r="B13" i="4"/>
  <c r="A15" i="3"/>
  <c r="B12" i="3"/>
  <c r="B15" i="2"/>
  <c r="C91" i="1"/>
  <c r="C56" i="1"/>
  <c r="C16" i="1"/>
</calcChain>
</file>

<file path=xl/sharedStrings.xml><?xml version="1.0" encoding="utf-8"?>
<sst xmlns="http://schemas.openxmlformats.org/spreadsheetml/2006/main" count="618" uniqueCount="261">
  <si>
    <t>EMPRESA DE LICORES DE CUNDINAMARCA
SEGURO DE TODO RIESGO DAÑOS MATERIALES</t>
  </si>
  <si>
    <t>CONDICIONES TÉCNICAS COMPLEMENTARIAS</t>
  </si>
  <si>
    <t>Condición</t>
  </si>
  <si>
    <t>Incremento del limite de Primera Perdida. Se Asignara el maximo puntaje al mayor valor ofertado hasta el 100% del valor asegurable</t>
  </si>
  <si>
    <t>Incremento del  LIMITE COMBINADO HAMCC - AMIT - SABOTAJE TERRORISMO DM+LC  y hasta el 100% del valor asegurado</t>
  </si>
  <si>
    <t>Cobertura para vehículos, muebles, contenidos en general, maquinaria y equipo en depósito o reposo, sublímite de $50’000.000 por evento y vigencia. Se califica el sublímite adicional ofrecido al básico obligatorio. Indicar monto ofertado.</t>
  </si>
  <si>
    <t>No aplicación de Infraseguro o incremento del limite porcentual otorgado en el basico para la no aplicación de infraseguro. Se evaluara de forma proporcional el mejor ofrecimiento.</t>
  </si>
  <si>
    <t>Montajes y construcciones hasta $100 Millones. Se calificara el ofrecimineto de la clausula y si se hace el ofrecimineto de un mayor valor al señalado, se otorgara mayor puntaje y de manera proporcional.</t>
  </si>
  <si>
    <t>Sustracción, Hurto simple y calificado bienes de la ELC en predios, sublimite de $50,000,000 deducible de 1 SMMLV.</t>
  </si>
  <si>
    <t>Sustracción con violencia contenidos, mercancias, maquinaria al 100% del valor asegurado.</t>
  </si>
  <si>
    <r>
      <t xml:space="preserve">Suspensión de servicios públicos $1.000.000.000 (agua,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
Se otorgara la maxima calificacion al proponente que otorgue el mayor limite al minimo establecido. los demas se calificaran de manera proporcional.</t>
    </r>
  </si>
  <si>
    <r>
      <rPr>
        <b/>
        <sz val="11"/>
        <rFont val="Arial Narrow"/>
        <family val="2"/>
      </rPr>
      <t>Cobertura de Todo Riesgo</t>
    </r>
    <r>
      <rPr>
        <sz val="11"/>
        <rFont val="Arial Narrow"/>
        <family val="2"/>
      </rPr>
      <t xml:space="preserve"> para elementos y piezas de valor, armas, esculturas, bienes culturales, y de contenido artistico, de propiedad o bajo su control (items 9 y 10)</t>
    </r>
  </si>
  <si>
    <r>
      <rPr>
        <b/>
        <sz val="11"/>
        <rFont val="Arial Narrow"/>
        <family val="2"/>
      </rP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
Se otorgara la maxima calificacion al proponente que otorgue el mayor limite al minimo establecido. los demas se calificaran de manera proporcional</t>
    </r>
  </si>
  <si>
    <r>
      <rPr>
        <b/>
        <sz val="11"/>
        <rFont val="Arial Narrow"/>
        <family val="2"/>
      </rPr>
      <t xml:space="preserve">Restablecimiento o restitución automática de la suma asegurada con cobro de prima adicional. </t>
    </r>
    <r>
      <rPr>
        <sz val="11"/>
        <rFont val="Arial Narrow"/>
        <family val="2"/>
      </rPr>
      <t xml:space="preserve">
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Se otorgara la maxima calificacion al proponente que otorgue el mayor limite al minimo establecido. los demas se calificaran de manera proporcional</t>
    </r>
  </si>
  <si>
    <t>TOTAL PUNTOS:</t>
  </si>
  <si>
    <t>2. Deducibles 200 Puntos</t>
  </si>
  <si>
    <t>2.1 Deducible Porcentaje + Lucro Cesante 50 PUNTOS</t>
  </si>
  <si>
    <t>Valor de la Perdida</t>
  </si>
  <si>
    <t>Puntos</t>
  </si>
  <si>
    <t>Mayor a 0% hasta 1,5%</t>
  </si>
  <si>
    <t>mayor a 1,5%  hasta 2,9%</t>
  </si>
  <si>
    <t>2. HAMCC - AMIT Sabotaje y Terrorismo</t>
  </si>
  <si>
    <t>Valor indemnizable</t>
  </si>
  <si>
    <t>Mayor a 0% hasta 3,7%</t>
  </si>
  <si>
    <t>Mayor a 3,8% y hasta 4,4%</t>
  </si>
  <si>
    <t>mayor a 4,4%  menor a 4,8%</t>
  </si>
  <si>
    <t>3. Terremoto, temblor, erupción volcanica</t>
  </si>
  <si>
    <t>Del valor asegurable del articulo afectado</t>
  </si>
  <si>
    <t>Mayor a 0% hasta 1,4%</t>
  </si>
  <si>
    <t>mayor a 1,4%  menor a 1,98%</t>
  </si>
  <si>
    <t>4. Sustracción con violencia</t>
  </si>
  <si>
    <t>Del valor de la perdida</t>
  </si>
  <si>
    <t>mayor a 2,9% hasta 4,8%</t>
  </si>
  <si>
    <t>5. Equipo Eléctrico y Electrónico Equipos Moviles y Portátiles</t>
  </si>
  <si>
    <t>6. Equipo Eléctrico y Electrónico incluido Hurto calificado</t>
  </si>
  <si>
    <t>mayor a 4,5%  menor a 4,8%</t>
  </si>
  <si>
    <t>7. Lucro Cesante</t>
  </si>
  <si>
    <t>Dias</t>
  </si>
  <si>
    <t>0 días</t>
  </si>
  <si>
    <t>Mayor a 0 hasta 3 días</t>
  </si>
  <si>
    <t>Mayor de 3 hasta 5</t>
  </si>
  <si>
    <t>mayor a 5 hasta 8 días</t>
  </si>
  <si>
    <t>mayor a 8 menor a 9,4 días</t>
  </si>
  <si>
    <t>TOTAL PUNTOS</t>
  </si>
  <si>
    <t>2.2 Deducible Minímo 150 Puntos</t>
  </si>
  <si>
    <t>Minimo</t>
  </si>
  <si>
    <t>USD 0</t>
  </si>
  <si>
    <t>Mayor a USD 0 hasta 4,500</t>
  </si>
  <si>
    <t>Mayor a USD 4.500 hasta 6,500</t>
  </si>
  <si>
    <t>Mayor a USD 0 hasta USD 2,500</t>
  </si>
  <si>
    <t>Mayor a USD 2.500 hasta USD 3,500</t>
  </si>
  <si>
    <t>Mayor a USD 3,500 - menor USD 4.997</t>
  </si>
  <si>
    <t>Mayor a USD 3,500 - menor USD 4.998</t>
  </si>
  <si>
    <t>Mayor a USD 0 hasta USD 1.500</t>
  </si>
  <si>
    <t>Mayor a USD 1.500 - menor USD 2.000</t>
  </si>
  <si>
    <t>Mayor a USD 2.000 - menor USD 2.498</t>
  </si>
  <si>
    <t>Mayor a USD 0 hasta USD 1.499</t>
  </si>
  <si>
    <t>Mayor a USD 2.001 - menor USD 2.498</t>
  </si>
  <si>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</si>
  <si>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</si>
  <si>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t>inclusion de servicios basicos de asistencia para pesados. Carro taller, bateria, desvare.</t>
  </si>
  <si>
    <t>Ampliacion del limite considerado perimetro urbano para la Asistencia de vehiculos livianos 50 KM.</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</si>
  <si>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</si>
  <si>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</si>
  <si>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t xml:space="preserve">Cobertura para mercancías azarosas, inflamables ó explosivas, incluyendo agroquímicos y demás propios de la actividad del asegurado. </t>
  </si>
  <si>
    <r>
      <t xml:space="preserve">Amparo de Accidentes personales para ocupantes.
</t>
    </r>
    <r>
      <rPr>
        <sz val="12"/>
        <rFont val="Arial Narrow"/>
        <family val="2"/>
      </rPr>
      <t>Se califica con el máximo puntaje el mayor numero de dias adicional al básico obligatorio, los demás en forma proporcional</t>
    </r>
  </si>
  <si>
    <t xml:space="preserve">Gastos de traspaso por pérdida total de vehículos. 100% de los gastos incurridos por vehículo como anticipo de la indemnización. </t>
  </si>
  <si>
    <t xml:space="preserve"> Total Puntos - Condiciones técnicas habilitantes</t>
  </si>
  <si>
    <t>2. Deducibles</t>
  </si>
  <si>
    <t xml:space="preserve">Teniendo en cuenta que este seguro establece como cobertura básica el amparo de no aplicación de deducible, la propuesta que contemple deducible será objeto de rechazo en esta póliza. </t>
  </si>
  <si>
    <t>EMPRESA DE LICORES DE CUNDINAMARCA
SEGURO DE RESPONSABILIDAD CIVIL EXTRACONTRACTUAL</t>
  </si>
  <si>
    <t>CONDICIONES TECNICAS COMPLEMENTARIAS</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</si>
  <si>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</si>
  <si>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</si>
  <si>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</si>
  <si>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</si>
  <si>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r>
      <t xml:space="preserve">Responsabilidad civil derivada del transporte de mercancías, únicamente si tiene que ver con la actividad del asegurado (incluyendo materiales azarosos y combustibles). </t>
    </r>
    <r>
      <rPr>
        <sz val="11"/>
        <rFont val="Arial Narrow"/>
        <family val="2"/>
      </rPr>
      <t>Este amparo se limita a cubrir los daños que se cause a terceros durante el transporte, queda excluido cualquier daño a la mercancía manipulada y/o transportada y al vehículo transportador.</t>
    </r>
  </si>
  <si>
    <r>
      <t xml:space="preserve">Responsabilidad civil cruzada. </t>
    </r>
    <r>
      <rPr>
        <sz val="11"/>
        <rFont val="Arial Narrow"/>
        <family val="2"/>
      </rPr>
      <t>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Sublimite 100% del límite total aseguradopor por evento y por vigencia.</t>
    </r>
  </si>
  <si>
    <r>
      <t xml:space="preserve">Sublímite de Responsabilidad civil cruzada entre Contratistas. </t>
    </r>
    <r>
      <rPr>
        <sz val="11"/>
        <rFont val="Arial Narrow"/>
        <family val="2"/>
      </rPr>
      <t xml:space="preserve">Total 100% Evento / Vigencia </t>
    </r>
  </si>
  <si>
    <t xml:space="preserve"> Total Puntos - Condiciones Complementarias</t>
  </si>
  <si>
    <t>3. DEDUCIBLES</t>
  </si>
  <si>
    <t>EMPRESA DE LICORES DE CUNDINAMARCA 
SEGURO DE MANEJO GLOBAL ENTIDADES ESTATALES</t>
  </si>
  <si>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</si>
  <si>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</si>
  <si>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</si>
  <si>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r>
      <t xml:space="preserve">Faltantes de inventario: </t>
    </r>
    <r>
      <rPr>
        <sz val="11"/>
        <rFont val="Arial Narrow"/>
        <family val="2"/>
      </rPr>
      <t>El oferente ofrecerá la cobertura para los faltantes de inventarios atribuibles a funcionarios de LA EMPRESA DE LICORES DE CUNDINAMARCA siempre y cuando tales pérdidas sean consecuencia de delitos amparados en este seguro. Sublimite del 5% del límite asegurado</t>
    </r>
  </si>
  <si>
    <r>
      <t xml:space="preserve">Pérdidas causadas por empleados o servidores no identificados. Sublímite 80%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</si>
  <si>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r>
      <t xml:space="preserve">Pérdidas causadas por empleados ocasionales, temporales, transitorios y de firmas especilizadas. </t>
    </r>
    <r>
      <rPr>
        <sz val="11"/>
        <rFont val="Arial Narrow"/>
        <family val="2"/>
      </rPr>
      <t>La cobertura de la póliza se extiende a amparar las firmas de empleo especializadas o de empresas temporales, ocasionales, transitorias y de firmas especializadas y/o cooperativas y/o recooperativas. Sublímite 80% del límite asegurado</t>
    </r>
  </si>
  <si>
    <r>
      <t xml:space="preserve">Amparo automático de nuevos cargos y nuevos empleados, sin ajuste anual y sin término para el aviso. </t>
    </r>
    <r>
      <rPr>
        <sz val="11"/>
        <rFont val="Arial Narrow"/>
        <family val="2"/>
      </rPr>
      <t>Mediante esta cláusula el amparo que otorga la póliza debe extenderse a cubrir automáticamente todo nuevo empleado y/o cargo creado por el LA EMPRESA DE LICORES DE CUNDINAMARCA.</t>
    </r>
  </si>
  <si>
    <t>Total puntaje</t>
  </si>
  <si>
    <t>3.  DEDUCIBLES</t>
  </si>
  <si>
    <t>EMPRESA DE LICORES DE CUNDINAMARCA
SEGURO TODO RIESGO EQUIPO Y MAQUINARIA</t>
  </si>
  <si>
    <r>
      <t xml:space="preserve">Cobertura automática para nuevos bienes. </t>
    </r>
    <r>
      <rPr>
        <sz val="11"/>
        <rFont val="Arial Narrow"/>
        <family val="2"/>
      </rPr>
      <t>Hasta $500.000.000 con cobro de prima adicional a prorrata. Se califica con el mayor puntaje el mayor plazo para su aviso en exceso del plazo obligatorio y de manera porporcional.</t>
    </r>
  </si>
  <si>
    <r>
      <t xml:space="preserve">Sublimite Responsabilidad Civil Extracontractual. </t>
    </r>
    <r>
      <rPr>
        <sz val="11"/>
        <rFont val="Arial Narrow"/>
        <family val="2"/>
      </rPr>
      <t>Se califica con el máximo puntaje el mayor límite adicional al básico obligatorio, los demás en forma proporcional.</t>
    </r>
  </si>
  <si>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</si>
  <si>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</si>
  <si>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r>
      <t xml:space="preserve">Cláusula de Cobertura para maquinaria y equipo bajo tierra. Sublimite $650.000.000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</si>
  <si>
    <r>
      <t xml:space="preserve">Cobertura para el abastecimiento de combustible de montacargas, </t>
    </r>
    <r>
      <rPr>
        <sz val="11"/>
        <rFont val="Arial Narrow"/>
        <family val="2"/>
      </rPr>
      <t>fuera de predios de la Entidad. $5.000.000 EVENTO / VIGENCIA</t>
    </r>
  </si>
  <si>
    <t>LA EMPRESA, esta interesada en recibir propuestas de deducibles que le permitan obtener la mayor indemnización posible.</t>
  </si>
  <si>
    <t>Tablas de calificación</t>
  </si>
  <si>
    <t xml:space="preserve"> DEMAS EVENTOS</t>
  </si>
  <si>
    <t xml:space="preserve"> CUALQUIER EVENTO ………………………………………………………………………………………………………………..……………………. (200 Puntos)</t>
  </si>
  <si>
    <t>Evaluación de Porcentaje: …………………………………………………...…………………………………………………………………...…… (200 Puntos)</t>
  </si>
  <si>
    <t>RANGO DE DEDUCIBLE</t>
  </si>
  <si>
    <t>Puntaje sobre el valor de la pérdida indemnizable</t>
  </si>
  <si>
    <t>Sin deducible</t>
  </si>
  <si>
    <t>Superior a 0% y hasta 1%</t>
  </si>
  <si>
    <t xml:space="preserve">Superior a 1% y hasta 1,5% </t>
  </si>
  <si>
    <t xml:space="preserve">Superior a 1,51% y hasta 1,99% </t>
  </si>
  <si>
    <t>Sin minimo</t>
  </si>
  <si>
    <t>EMPRESA DE LICORES DE CUNDINAMARCA
CONDICIONES TÉCNICAS COMPLEMENTARIAS
SEGURO DE TRANSPORTE DE MERCANCÍAS</t>
  </si>
  <si>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</si>
  <si>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Ampliación del plazo de duración de la cobertura en lugares inciales, intermedios y finales, se calificara el mayor plazo en excesod el basico y los demas en forma proporcional.</t>
  </si>
  <si>
    <r>
      <t xml:space="preserve">Guerra en el trayecto exterior
</t>
    </r>
    <r>
      <rPr>
        <sz val="12"/>
        <rFont val="Arial Narrow"/>
        <family val="2"/>
      </rPr>
      <t>Se otorgara el puntaje al proponente que otorgue la cobertura</t>
    </r>
  </si>
  <si>
    <r>
      <t xml:space="preserve">Transporte de bienes de naturaleza explosiva, inflamable o azaroza en general.
</t>
    </r>
    <r>
      <rPr>
        <sz val="12"/>
        <rFont val="Arial Narrow"/>
        <family val="2"/>
      </rPr>
      <t>Se otorgara el puntaje al proponente que otorgue la cobertura</t>
    </r>
  </si>
  <si>
    <r>
      <t xml:space="preserve">Ampliación de cobertura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</si>
  <si>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t xml:space="preserve">SIN DEDUCIBLES </t>
  </si>
  <si>
    <t>INSTITUTO NACIONAL DE VIAS
CONDICIONES TÉCNICAS COMPLEMENTARIAS
SEGURO DE INCENDIO DEUDORES</t>
  </si>
  <si>
    <t>EMPRESA DE LICORES DE CUNDINAMARCA
SEGURO DE INCENDIO - BIENES DEUDORES</t>
  </si>
  <si>
    <t>Asistencia domiciliaria basica, cerrajeria, plomeria, electricidad y vidrios.</t>
  </si>
  <si>
    <r>
      <t>No aplicación de infraseguro.  I</t>
    </r>
    <r>
      <rPr>
        <sz val="11"/>
        <rFont val="Arial Narrow"/>
        <family val="2"/>
      </rPr>
      <t>ncremento del porcentaje establecido en el basico. Se calficara el mayor porcentaje ofrecido en eexceso del basico y los demas en forma proporcional.</t>
    </r>
  </si>
  <si>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</si>
  <si>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t>Restablecimiento automático de valor asegurado por pago de siniestro con cobro de prima, excepto por AMIT, Sabotaje y Terrorismo para los cuales no opera el restablecimiento,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los bienes se hayan reparado o reemplazado, para lo cual el asegurado se compromete a informar a la compañía la fecha exacta de reposición o reparación de los bienes afectados y a pagar la prima correspondiente por dicho restablecimiento. La Presente condición no es aplicable a las coberturas de Asonada, Motín, Conmoción Civil o Popular y Huelga, AMIT, Sabotaje y Terrorismo.                1 VEZ</t>
  </si>
  <si>
    <t>Desaparición misteriosa en Predios. La aceptación de esta condición otorgará el puntaje ofrecido, la negación para aceptar esta condición no concederá puntaje.</t>
  </si>
  <si>
    <t xml:space="preserve"> Deducibles …………………………………………………………………………...………………………………………………………….……………</t>
  </si>
  <si>
    <t xml:space="preserve">SIN DEDUCIBLE </t>
  </si>
  <si>
    <t>EMPRESA DE LICORES DE CUNDINAMARCA
SEGURO DE RESPONSABILIDAD CIVIL SERVIDORES PÚBLICOS</t>
  </si>
  <si>
    <t xml:space="preserve">Condiciones Complementarias </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</si>
  <si>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</si>
  <si>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</si>
  <si>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</si>
  <si>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</si>
  <si>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</si>
  <si>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</si>
  <si>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t>Teniendo en cuenta que este seguro establece como cobertura básica el amparo de no aplicación de deducible.</t>
  </si>
  <si>
    <t>EMPRESA DE LICORES DE CUNDINAMARCA
SEGURO DE INFIDELIDAD Y RIESGOS FINANCIEROS</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</si>
  <si>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</si>
  <si>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</si>
  <si>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</si>
  <si>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</si>
  <si>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</si>
  <si>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</si>
  <si>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</si>
  <si>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</si>
  <si>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 xml:space="preserve">Extensión de cobertura con termino maximo de 12 meses, con cobro de prima maximo del 100% de la prima de la presente póliza. Operará en caso de no rnovación, cancelacion o no prorroga de la aseguradora, para amparar las reclamaciones que se formulen despues de terminada la vigencia de la póliza, sobre eventos cuebiertos ocurridos durante la vigencia. </t>
  </si>
  <si>
    <t>EVALUACIÓN DE DEDUCIBLES……………………………...………………………………………………………………...…………………………………...…………………200 Puntos</t>
  </si>
  <si>
    <r>
      <t>La Entidad</t>
    </r>
    <r>
      <rPr>
        <sz val="11"/>
        <rFont val="Arial Narrow"/>
        <family val="2"/>
      </rPr>
      <t>, esta interesada en recibir propuestas de deducibles que le permitan obtener la mayor indemnización posible.</t>
    </r>
  </si>
  <si>
    <t>Rango de deducible  toda y cada Perdida (excepto transporte mensajero).………......…(200 puntos)</t>
  </si>
  <si>
    <t>Puntaje 150</t>
  </si>
  <si>
    <t>Superior a 0 y hasta $20.000.000</t>
  </si>
  <si>
    <t>Superior entre $ 20.000.000 y hasta $ 30.000.000</t>
  </si>
  <si>
    <t>Superior entre $ 30.000.000 y hasta $ 40.000.000</t>
  </si>
  <si>
    <t>Superior a $40.000.000 y hasta  $ $49.999.999</t>
  </si>
  <si>
    <t>RANGO DE DEDUCIBLE TRANSPORTE POR MENSAJERO</t>
  </si>
  <si>
    <t>Puntaje 50</t>
  </si>
  <si>
    <t>Superior a 0 y hasta $10.000.000</t>
  </si>
  <si>
    <t>Superior a $10.000.000 y hasta $18.000.000</t>
  </si>
  <si>
    <t>Superior a $18.000.000 y hasta $19.999.999</t>
  </si>
  <si>
    <t>OFERTA PROPONENTE</t>
  </si>
  <si>
    <t>No se otorga</t>
  </si>
  <si>
    <t>Se Otorga Sin Deducible</t>
  </si>
  <si>
    <t>No Se Otorga</t>
  </si>
  <si>
    <t>Se Otorga Sin Deducicble</t>
  </si>
  <si>
    <t>SE OTORGA SIN DEDUCIBLE</t>
  </si>
  <si>
    <t>Se Otorga $49,999,999</t>
  </si>
  <si>
    <t>Se Otorga $19,999,999</t>
  </si>
  <si>
    <t>Se Otorga, hasta 1,99%</t>
  </si>
  <si>
    <r>
      <t xml:space="preserve">Protección de depósitos bancarios. 100% del límite asegurado.
</t>
    </r>
    <r>
      <rPr>
        <sz val="10"/>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</si>
  <si>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t>PROPONENTE</t>
  </si>
  <si>
    <t>PUNTAJE</t>
  </si>
  <si>
    <t>TOTAL</t>
  </si>
  <si>
    <t>U.T. AXA - MAPFRE - ESTADO</t>
  </si>
  <si>
    <t>EMPRESA DE LICORES DE CUNDINAMARCA
SEGURO DE AUTOMÓVILES - BIENES PROPIOS</t>
  </si>
  <si>
    <t xml:space="preserve">TOTAL PUNTOS CONDICIONES COMPLEMENTARIAS </t>
  </si>
  <si>
    <t xml:space="preserve">TOTAL PUNTOS DEDUCIBLES </t>
  </si>
  <si>
    <t xml:space="preserve">TOTAL PUNTOS </t>
  </si>
  <si>
    <t>Puntajes Condiciones Complementarias</t>
  </si>
  <si>
    <t>TOTAL PUNTOS DEDUCIBLES</t>
  </si>
  <si>
    <t>FACTOR ECONOMICO GRUPO I</t>
  </si>
  <si>
    <t>RAMOS</t>
  </si>
  <si>
    <t>VALOR ASEGURADO</t>
  </si>
  <si>
    <t>TASA ANUAL</t>
  </si>
  <si>
    <t>MENOR TASA</t>
  </si>
  <si>
    <t>MENOR DEDUCIBLE</t>
  </si>
  <si>
    <t>% DE PONDERACION</t>
  </si>
  <si>
    <t>TOTAL PUNTAJE</t>
  </si>
  <si>
    <t>IVA</t>
  </si>
  <si>
    <t>TOTAL PRIMA + IVA</t>
  </si>
  <si>
    <t>PUNTAJE MAYOR VIGENCIA</t>
  </si>
  <si>
    <t>PUNTAJE DEDUCIBLE</t>
  </si>
  <si>
    <t>Todo Riesgo Daños Materiales</t>
  </si>
  <si>
    <t>%o</t>
  </si>
  <si>
    <t>Índice Variable</t>
  </si>
  <si>
    <t>Todo Riesgo Equipo y Maquinaria</t>
  </si>
  <si>
    <t>Manejo Global Entidades Estatales</t>
  </si>
  <si>
    <t>%</t>
  </si>
  <si>
    <t>Responsabilidad Civil Extracontractual</t>
  </si>
  <si>
    <t>Automóviles</t>
  </si>
  <si>
    <t>Transporte de Mercancías</t>
  </si>
  <si>
    <t>Incendio Deudores</t>
  </si>
  <si>
    <t>FACTOR ECONOMICO GRUPO II</t>
  </si>
  <si>
    <t>Vida Grupo Funcionarios</t>
  </si>
  <si>
    <t>Vida Grupo Deudores</t>
  </si>
  <si>
    <t>FACTOR ECONOMICO GRUPO III</t>
  </si>
  <si>
    <t>TOTAL PRIMA CON IVA</t>
  </si>
  <si>
    <t>Responsabilidad Civil Servidores Públicos</t>
  </si>
  <si>
    <t>FACTOR ECONOMICO GRUPO IV</t>
  </si>
  <si>
    <t>Infidelidad y Riesgos Financieros</t>
  </si>
  <si>
    <t>Automoviles</t>
  </si>
  <si>
    <t>FACTOR ECONOMICO GRUPO V</t>
  </si>
  <si>
    <t>SOAT</t>
  </si>
  <si>
    <t>LOS DE LEY</t>
  </si>
  <si>
    <t>MUNDIAL</t>
  </si>
  <si>
    <t>AXA COLPATRIA</t>
  </si>
  <si>
    <t>MENOR PRECIO</t>
  </si>
  <si>
    <t>GRUPO</t>
  </si>
  <si>
    <t>OFERENTES</t>
  </si>
  <si>
    <t>% DE PARTICIPACION</t>
  </si>
  <si>
    <t>GRUPO 1</t>
  </si>
  <si>
    <t>GRUPO 2</t>
  </si>
  <si>
    <t>GRUPO 3</t>
  </si>
  <si>
    <t>GRUPO 4</t>
  </si>
  <si>
    <t>FACTOR DE CALIDAD GRUPO I</t>
  </si>
  <si>
    <t>FACTOR ECONÓMICO</t>
  </si>
  <si>
    <t xml:space="preserve">A – Menor Valor Total Póliza – Mejor Tasa </t>
  </si>
  <si>
    <t>B – Menores Deducibles</t>
  </si>
  <si>
    <t xml:space="preserve">FACTOR DE CALIDAD </t>
  </si>
  <si>
    <t xml:space="preserve">C - Cláusulas y/o Condiciones Complementarias Calificables. </t>
  </si>
  <si>
    <t>FACTOR DE CALIDAD GRUPO IV</t>
  </si>
  <si>
    <t>FACTOR DE CALIDAD GRUPO III</t>
  </si>
  <si>
    <t>FACTOR DE CALIDAD GRUPO II</t>
  </si>
  <si>
    <t>A – Menor Precio</t>
  </si>
  <si>
    <t>MINIMO
USD 4,996</t>
  </si>
  <si>
    <t>4,7 % SOBRE EL VALOR INDEMNIZABLE</t>
  </si>
  <si>
    <t xml:space="preserve">1,97% DEL VALOR ASEGURABLE DEL
ARTICULO AFECTADO MÍNIMO </t>
  </si>
  <si>
    <t>MINIMO USD 4,997</t>
  </si>
  <si>
    <t>4,8% DEL VALOR DE LA PERDIDA</t>
  </si>
  <si>
    <t>MINIMO USD 2,497</t>
  </si>
  <si>
    <t>4,9% DEL
VALOR DE LA PERDIDA</t>
  </si>
  <si>
    <t>4,7% DEL VALOR DE LA
PERDIDA</t>
  </si>
  <si>
    <t>Lucro C. - UB - Rotura de Maquinaria 9 días de UBA mínimo USD 4.999
Lucro C. - UB – Incendio y Explosión 15 días de UBA mínimo USD 4.999</t>
  </si>
  <si>
    <t>EVALUACION FACTOR CALIDAD</t>
  </si>
  <si>
    <t>1. Basico de incendio y Explosión</t>
  </si>
  <si>
    <t>Mayor a USD 15,000 hasta 15,000</t>
  </si>
  <si>
    <t>Mayor a USD 25,000 hasta 35,000</t>
  </si>
  <si>
    <t>Mayor a USD 35.000 - menor USD 40.000</t>
  </si>
  <si>
    <t>Mayor a 0% hasta 10%</t>
  </si>
  <si>
    <t>mayor a 10% y menor a 15%</t>
  </si>
  <si>
    <t>mayor a 15% y menor a 20%</t>
  </si>
  <si>
    <t>Básico de incendio y explosión 20% del valor de la pérdida
Demás Eventos: 4,8% del valor de la perdida</t>
  </si>
  <si>
    <t>mínimo USD 40.000
DEMAS EVENTOS: mínimo USD 19.997</t>
  </si>
  <si>
    <t>PRIMA 315 DIAS</t>
  </si>
  <si>
    <t>EMPRESA DE LICORES DE CUNDINAMARCA</t>
  </si>
  <si>
    <t>EVALUACION FACTOR CALIDAD INVITACÍON ABIERTA 003 DE 2021</t>
  </si>
  <si>
    <t>EVALUACION ECONOMICA INVITACÍON ABIERTA 003 DE 2021</t>
  </si>
  <si>
    <t>FACTOR GRUPO I</t>
  </si>
  <si>
    <t>FACTOR GRUPO II</t>
  </si>
  <si>
    <t>FACTOR GRUPO III</t>
  </si>
  <si>
    <t>FACTOR GRUPO IV</t>
  </si>
  <si>
    <t>FACTOR GRUPO V</t>
  </si>
  <si>
    <t>CONSOLIDADO PUNTAJE  INVITACÍON ABIERTA 003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</si>
</sst>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General\ &quot;Puntos&quot;"/>
    <numFmt numFmtId="165" formatCode="0.0%"/>
    <numFmt numFmtId="166" formatCode="_(&quot;$&quot;\ * #,##0.00_);_(&quot;$&quot;\ * \(#,##0.00\);_(&quot;$&quot;\ * &quot;-&quot;??_);_(@_)"/>
    <numFmt numFmtId="167" formatCode="&quot;$&quot;\ #,##0_);[Red]\(&quot;$&quot;\ #,##0\)"/>
    <numFmt numFmtId="168" formatCode="&quot;$&quot;\ #,##0"/>
    <numFmt numFmtId="169" formatCode="0.0"/>
  </numFmts>
  <fonts count="40" x14ac:knownFonts="1">
    <font>
      <sz val="11"/>
      <color rgb="FF000000"/>
      <name val="Calibri"/>
    </font>
    <font>
      <sz val="11"/>
      <color theme="1"/>
      <name val="Calibri"/>
      <family val="2"/>
      <scheme val="minor"/>
    </font>
    <font>
      <sz val="11"/>
      <color theme="1"/>
      <name val="Calibri"/>
      <family val="2"/>
      <scheme val="minor"/>
    </font>
    <font>
      <b/>
      <sz val="14"/>
      <name val="Arial Narrow"/>
      <family val="2"/>
    </font>
    <font>
      <sz val="11"/>
      <name val="Calibri"/>
      <family val="2"/>
    </font>
    <font>
      <sz val="11"/>
      <name val="Arial Narrow"/>
      <family val="2"/>
    </font>
    <font>
      <b/>
      <sz val="12"/>
      <color rgb="FFFFFFFF"/>
      <name val="Arial Narrow"/>
      <family val="2"/>
    </font>
    <font>
      <b/>
      <sz val="11"/>
      <name val="Arial Narrow"/>
      <family val="2"/>
    </font>
    <font>
      <sz val="10"/>
      <name val="Arial Narrow"/>
      <family val="2"/>
    </font>
    <font>
      <b/>
      <sz val="11"/>
      <color rgb="FFFFFFFF"/>
      <name val="Arial Narrow"/>
      <family val="2"/>
    </font>
    <font>
      <b/>
      <sz val="14"/>
      <color rgb="FFFFFFFF"/>
      <name val="Arial Narrow"/>
      <family val="2"/>
    </font>
    <font>
      <sz val="12"/>
      <name val="Arial Narrow"/>
      <family val="2"/>
    </font>
    <font>
      <b/>
      <sz val="12"/>
      <name val="Arial Narrow"/>
      <family val="2"/>
    </font>
    <font>
      <sz val="8"/>
      <name val="Arial Narrow"/>
      <family val="2"/>
    </font>
    <font>
      <sz val="11"/>
      <color rgb="FF0000FF"/>
      <name val="Arial Narrow"/>
      <family val="2"/>
    </font>
    <font>
      <sz val="11"/>
      <color rgb="FF000000"/>
      <name val="Arial Narrow"/>
      <family val="2"/>
    </font>
    <font>
      <b/>
      <sz val="11"/>
      <color rgb="FF000000"/>
      <name val="Arial Narrow"/>
      <family val="2"/>
    </font>
    <font>
      <sz val="11"/>
      <color rgb="FF000000"/>
      <name val="Calibri"/>
      <family val="2"/>
    </font>
    <font>
      <sz val="10"/>
      <name val="Arial"/>
      <family val="2"/>
    </font>
    <font>
      <sz val="11"/>
      <name val="Arial Narrow"/>
      <family val="2"/>
    </font>
    <font>
      <b/>
      <sz val="11"/>
      <color indexed="9"/>
      <name val="Arial Narrow"/>
      <family val="2"/>
    </font>
    <font>
      <b/>
      <sz val="11"/>
      <name val="Arial Narrow"/>
      <family val="2"/>
    </font>
    <font>
      <b/>
      <sz val="11"/>
      <color theme="0"/>
      <name val="Arial Narrow"/>
      <family val="2"/>
    </font>
    <font>
      <sz val="11"/>
      <color theme="1"/>
      <name val="Arial Narrow"/>
      <family val="2"/>
    </font>
    <font>
      <b/>
      <sz val="12"/>
      <color theme="0"/>
      <name val="Arial Narrow"/>
      <family val="2"/>
    </font>
    <font>
      <sz val="12"/>
      <name val="Arial Narrow"/>
      <family val="2"/>
    </font>
    <font>
      <sz val="8"/>
      <name val="Arial Narrow"/>
      <family val="2"/>
    </font>
    <font>
      <sz val="11"/>
      <color indexed="12"/>
      <name val="Arial Narrow"/>
      <family val="2"/>
    </font>
    <font>
      <sz val="11"/>
      <color indexed="8"/>
      <name val="Arial Narrow"/>
      <family val="2"/>
    </font>
    <font>
      <b/>
      <sz val="11"/>
      <color indexed="8"/>
      <name val="Arial Narrow"/>
      <family val="2"/>
    </font>
    <font>
      <b/>
      <sz val="10"/>
      <name val="Arial Narrow"/>
      <family val="2"/>
    </font>
    <font>
      <b/>
      <sz val="12"/>
      <color theme="1"/>
      <name val="Arial"/>
      <family val="2"/>
    </font>
    <font>
      <b/>
      <sz val="11"/>
      <color theme="1"/>
      <name val="Arial"/>
      <family val="2"/>
    </font>
    <font>
      <sz val="11"/>
      <color theme="1"/>
      <name val="Arial"/>
      <family val="2"/>
    </font>
    <font>
      <b/>
      <sz val="11"/>
      <color theme="1"/>
      <name val="Arial Narrow"/>
      <family val="2"/>
    </font>
    <font>
      <b/>
      <sz val="11"/>
      <color rgb="FF000000"/>
      <name val="Arial"/>
      <family val="2"/>
    </font>
    <font>
      <sz val="11"/>
      <color rgb="FF000000"/>
      <name val="Arial"/>
      <family val="2"/>
    </font>
    <font>
      <b/>
      <u/>
      <sz val="11"/>
      <name val="Arial Narrow"/>
      <family val="2"/>
    </font>
    <font>
      <b/>
      <u/>
      <sz val="11"/>
      <color theme="1"/>
      <name val="Arial Narrow"/>
      <family val="2"/>
    </font>
    <font>
      <b/>
      <sz val="11"/>
      <name val="Arial"/>
      <family val="2"/>
    </font>
  </fonts>
  <fills count="20">
    <fill>
      <patternFill patternType="none"/>
    </fill>
    <fill>
      <patternFill patternType="gray125"/>
    </fill>
    <fill>
      <patternFill patternType="solid">
        <fgColor rgb="FF1F497D"/>
        <bgColor rgb="FF1F497D"/>
      </patternFill>
    </fill>
    <fill>
      <patternFill patternType="solid">
        <fgColor rgb="FFD8D8D8"/>
        <bgColor rgb="FFD8D8D8"/>
      </patternFill>
    </fill>
    <fill>
      <patternFill patternType="solid">
        <fgColor rgb="FFFFFFFF"/>
        <bgColor rgb="FFFFFFFF"/>
      </patternFill>
    </fill>
    <fill>
      <patternFill patternType="solid">
        <fgColor rgb="FF17365D"/>
        <bgColor rgb="FF17365D"/>
      </patternFill>
    </fill>
    <fill>
      <patternFill patternType="solid">
        <fgColor theme="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F0"/>
        <bgColor rgb="FF1F497D"/>
      </patternFill>
    </fill>
    <fill>
      <patternFill patternType="solid">
        <fgColor rgb="FF00B0F0"/>
        <bgColor indexed="64"/>
      </patternFill>
    </fill>
    <fill>
      <patternFill patternType="solid">
        <fgColor theme="8" tint="0.39997558519241921"/>
        <bgColor rgb="FF1F497D"/>
      </patternFill>
    </fill>
    <fill>
      <patternFill patternType="solid">
        <fgColor theme="8" tint="0.39997558519241921"/>
        <bgColor indexed="64"/>
      </patternFill>
    </fill>
    <fill>
      <patternFill patternType="solid">
        <fgColor theme="8" tint="0.39997558519241921"/>
        <bgColor rgb="FF17365D"/>
      </patternFill>
    </fill>
    <fill>
      <patternFill patternType="solid">
        <fgColor rgb="FF00B0F0"/>
        <bgColor rgb="FF17365D"/>
      </patternFill>
    </fill>
    <fill>
      <patternFill patternType="solid">
        <fgColor theme="0"/>
        <bgColor indexed="64"/>
      </patternFill>
    </fill>
    <fill>
      <patternFill patternType="solid">
        <fgColor rgb="FFFFFFFF"/>
        <bgColor indexed="64"/>
      </patternFill>
    </fill>
  </fills>
  <borders count="8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double">
        <color rgb="FF000000"/>
      </left>
      <right style="thin">
        <color rgb="FF000000"/>
      </right>
      <top/>
      <bottom/>
      <diagonal/>
    </border>
    <border>
      <left style="double">
        <color rgb="FF000000"/>
      </left>
      <right style="thin">
        <color rgb="FF000000"/>
      </right>
      <top/>
      <bottom style="thin">
        <color rgb="FF000000"/>
      </bottom>
      <diagonal/>
    </border>
    <border>
      <left style="double">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diagonal/>
    </border>
    <border>
      <left/>
      <right/>
      <top/>
      <bottom/>
      <diagonal/>
    </border>
    <border>
      <left/>
      <right/>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333300"/>
      </left>
      <right style="thin">
        <color rgb="FF333300"/>
      </right>
      <top style="thin">
        <color rgb="FF3333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thin">
        <color indexed="64"/>
      </top>
      <bottom style="double">
        <color indexed="64"/>
      </bottom>
      <diagonal/>
    </border>
    <border>
      <left style="double">
        <color indexed="64"/>
      </left>
      <right/>
      <top/>
      <bottom/>
      <diagonal/>
    </border>
    <border>
      <left style="thin">
        <color indexed="64"/>
      </left>
      <right/>
      <top style="double">
        <color indexed="64"/>
      </top>
      <bottom/>
      <diagonal/>
    </border>
    <border>
      <left/>
      <right/>
      <top style="double">
        <color indexed="64"/>
      </top>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43" fontId="17" fillId="0" borderId="0" applyFont="0" applyFill="0" applyBorder="0" applyAlignment="0" applyProtection="0"/>
    <xf numFmtId="0" fontId="18" fillId="0" borderId="32" applyNumberFormat="0" applyFill="0" applyBorder="0" applyAlignment="0" applyProtection="0"/>
    <xf numFmtId="0" fontId="18" fillId="0" borderId="32" applyNumberFormat="0" applyFill="0" applyBorder="0" applyAlignment="0" applyProtection="0"/>
    <xf numFmtId="43" fontId="2" fillId="0" borderId="32" applyFont="0" applyFill="0" applyBorder="0" applyAlignment="0" applyProtection="0"/>
    <xf numFmtId="0" fontId="18" fillId="0" borderId="32" applyNumberFormat="0" applyFill="0" applyBorder="0" applyAlignment="0" applyProtection="0"/>
    <xf numFmtId="0" fontId="18" fillId="0" borderId="32" applyNumberFormat="0" applyFill="0" applyBorder="0" applyAlignment="0" applyProtection="0"/>
    <xf numFmtId="0" fontId="18" fillId="0" borderId="32"/>
    <xf numFmtId="166" fontId="1" fillId="0" borderId="32" applyFont="0" applyFill="0" applyBorder="0" applyAlignment="0" applyProtection="0"/>
    <xf numFmtId="9" fontId="1" fillId="0" borderId="32" applyFont="0" applyFill="0" applyBorder="0" applyAlignment="0" applyProtection="0"/>
    <xf numFmtId="0" fontId="18" fillId="0" borderId="32"/>
  </cellStyleXfs>
  <cellXfs count="451">
    <xf numFmtId="0" fontId="0" fillId="0" borderId="0" xfId="0" applyFont="1" applyAlignment="1"/>
    <xf numFmtId="0" fontId="5" fillId="0" borderId="0" xfId="0" applyFont="1" applyAlignment="1">
      <alignment horizontal="left" vertical="center" wrapText="1"/>
    </xf>
    <xf numFmtId="1" fontId="5" fillId="0" borderId="10" xfId="0" applyNumberFormat="1" applyFont="1" applyBorder="1" applyAlignment="1">
      <alignment horizontal="center" vertical="center" wrapText="1"/>
    </xf>
    <xf numFmtId="0" fontId="8"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 fontId="9" fillId="2" borderId="10"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3" borderId="10" xfId="0" applyFont="1" applyFill="1" applyBorder="1" applyAlignment="1">
      <alignment horizontal="center" vertical="center" wrapText="1"/>
    </xf>
    <xf numFmtId="164" fontId="7" fillId="0" borderId="21"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164" fontId="5" fillId="3" borderId="10" xfId="0" applyNumberFormat="1" applyFont="1" applyFill="1" applyBorder="1" applyAlignment="1">
      <alignment horizontal="center" vertical="center" wrapText="1"/>
    </xf>
    <xf numFmtId="164" fontId="5" fillId="0" borderId="10" xfId="0" applyNumberFormat="1" applyFont="1" applyBorder="1" applyAlignment="1">
      <alignment horizontal="center" vertical="center" wrapText="1"/>
    </xf>
    <xf numFmtId="0" fontId="11" fillId="0" borderId="0" xfId="0" applyFont="1" applyAlignment="1">
      <alignment horizontal="left" vertical="center" wrapText="1"/>
    </xf>
    <xf numFmtId="1" fontId="11" fillId="0" borderId="10" xfId="0" applyNumberFormat="1" applyFont="1" applyBorder="1" applyAlignment="1">
      <alignment horizontal="center" vertical="center" wrapText="1"/>
    </xf>
    <xf numFmtId="4" fontId="11" fillId="0" borderId="0" xfId="0" applyNumberFormat="1" applyFont="1" applyAlignment="1">
      <alignment horizontal="center" vertical="center" wrapText="1"/>
    </xf>
    <xf numFmtId="0" fontId="9" fillId="5" borderId="10" xfId="0" applyFont="1" applyFill="1" applyBorder="1" applyAlignment="1">
      <alignment horizontal="center" vertical="center" wrapText="1"/>
    </xf>
    <xf numFmtId="0" fontId="5" fillId="0" borderId="0" xfId="0" applyFont="1" applyAlignment="1">
      <alignment horizontal="center" vertical="center" wrapText="1"/>
    </xf>
    <xf numFmtId="0" fontId="13" fillId="0" borderId="0" xfId="0" applyFont="1" applyAlignment="1">
      <alignment horizontal="center" vertical="center" wrapText="1"/>
    </xf>
    <xf numFmtId="3" fontId="5" fillId="0" borderId="10" xfId="0" applyNumberFormat="1" applyFont="1" applyBorder="1" applyAlignment="1">
      <alignment horizontal="center" vertical="center" wrapText="1"/>
    </xf>
    <xf numFmtId="164" fontId="5" fillId="0" borderId="10" xfId="0" applyNumberFormat="1" applyFont="1" applyBorder="1" applyAlignment="1">
      <alignment horizontal="right" vertical="center" wrapText="1"/>
    </xf>
    <xf numFmtId="164" fontId="7" fillId="0" borderId="10" xfId="0" applyNumberFormat="1" applyFont="1" applyBorder="1" applyAlignment="1">
      <alignment horizontal="center" vertical="center" wrapText="1"/>
    </xf>
    <xf numFmtId="0" fontId="5" fillId="4" borderId="32" xfId="0" applyFont="1" applyFill="1" applyBorder="1" applyAlignment="1">
      <alignment vertical="center" wrapText="1"/>
    </xf>
    <xf numFmtId="1" fontId="5" fillId="4" borderId="10"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7" xfId="0" applyFont="1" applyBorder="1" applyAlignment="1">
      <alignment horizontal="left" vertical="center" wrapText="1"/>
    </xf>
    <xf numFmtId="1" fontId="9" fillId="0" borderId="27" xfId="0" applyNumberFormat="1" applyFont="1" applyBorder="1" applyAlignment="1">
      <alignment horizontal="center" vertical="center" wrapText="1"/>
    </xf>
    <xf numFmtId="0" fontId="14" fillId="0" borderId="0" xfId="0" applyFont="1" applyAlignment="1">
      <alignment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7" fillId="0" borderId="10" xfId="0" applyFont="1" applyBorder="1" applyAlignment="1">
      <alignment vertical="center" wrapText="1"/>
    </xf>
    <xf numFmtId="0" fontId="5" fillId="0" borderId="10" xfId="0" applyFont="1" applyBorder="1" applyAlignment="1">
      <alignment vertical="center" wrapText="1"/>
    </xf>
    <xf numFmtId="164" fontId="15" fillId="0" borderId="10" xfId="0" applyNumberFormat="1" applyFont="1" applyBorder="1" applyAlignment="1">
      <alignment horizontal="center" vertical="center" wrapText="1"/>
    </xf>
    <xf numFmtId="164" fontId="15" fillId="0" borderId="0" xfId="0" applyNumberFormat="1" applyFont="1" applyAlignment="1">
      <alignment horizontal="center" vertical="center" wrapText="1"/>
    </xf>
    <xf numFmtId="164" fontId="16" fillId="3" borderId="10" xfId="0" applyNumberFormat="1" applyFont="1" applyFill="1" applyBorder="1" applyAlignment="1">
      <alignment horizontal="center" vertical="center" wrapText="1"/>
    </xf>
    <xf numFmtId="164" fontId="15" fillId="3" borderId="10" xfId="0" applyNumberFormat="1" applyFont="1" applyFill="1" applyBorder="1" applyAlignment="1">
      <alignment horizontal="center" vertical="center" wrapText="1"/>
    </xf>
    <xf numFmtId="0" fontId="19" fillId="0" borderId="32" xfId="2" applyFont="1" applyFill="1" applyAlignment="1">
      <alignment horizontal="justify" vertical="center" wrapText="1"/>
    </xf>
    <xf numFmtId="0" fontId="5" fillId="0" borderId="0" xfId="0" applyFont="1" applyAlignment="1">
      <alignment horizontal="justify" vertical="center" wrapText="1"/>
    </xf>
    <xf numFmtId="0" fontId="7" fillId="0" borderId="10"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0" xfId="0" applyFont="1" applyAlignment="1">
      <alignment horizontal="justify" vertical="center" wrapText="1"/>
    </xf>
    <xf numFmtId="1" fontId="25" fillId="0" borderId="38" xfId="0" applyNumberFormat="1" applyFont="1" applyBorder="1" applyAlignment="1">
      <alignment horizontal="center" vertical="center" wrapText="1"/>
    </xf>
    <xf numFmtId="0" fontId="25" fillId="0" borderId="0" xfId="0" applyFont="1" applyAlignment="1">
      <alignment horizontal="justify" vertical="center" wrapText="1"/>
    </xf>
    <xf numFmtId="0" fontId="25" fillId="0" borderId="32" xfId="0" applyFont="1" applyBorder="1" applyAlignment="1">
      <alignment horizontal="justify" vertical="center" wrapText="1"/>
    </xf>
    <xf numFmtId="4" fontId="25" fillId="0" borderId="32" xfId="0" applyNumberFormat="1" applyFont="1" applyBorder="1" applyAlignment="1">
      <alignment horizontal="center" vertical="center" wrapText="1"/>
    </xf>
    <xf numFmtId="4" fontId="25" fillId="0" borderId="0" xfId="0" applyNumberFormat="1" applyFont="1" applyAlignment="1">
      <alignment horizontal="center" vertical="center" wrapText="1"/>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26" fillId="0" borderId="0" xfId="0" applyFont="1" applyAlignment="1">
      <alignment horizontal="center" vertical="center" wrapText="1"/>
    </xf>
    <xf numFmtId="3" fontId="19" fillId="0" borderId="38" xfId="0" applyNumberFormat="1" applyFont="1" applyBorder="1" applyAlignment="1">
      <alignment horizontal="center" vertical="center" wrapText="1"/>
    </xf>
    <xf numFmtId="0" fontId="19" fillId="0" borderId="32" xfId="3" applyFont="1" applyFill="1" applyAlignment="1">
      <alignment horizontal="justify" vertical="center" wrapText="1"/>
    </xf>
    <xf numFmtId="0" fontId="22" fillId="8" borderId="38" xfId="3" applyFont="1" applyFill="1" applyBorder="1" applyAlignment="1">
      <alignment horizontal="center" vertical="center" wrapText="1"/>
    </xf>
    <xf numFmtId="164" fontId="19" fillId="0" borderId="38" xfId="3" applyNumberFormat="1" applyFont="1" applyFill="1" applyBorder="1" applyAlignment="1">
      <alignment horizontal="right" vertical="center" wrapText="1"/>
    </xf>
    <xf numFmtId="0" fontId="19" fillId="0" borderId="32" xfId="6" applyFont="1" applyFill="1" applyAlignment="1">
      <alignment horizontal="justify" vertical="center" wrapText="1"/>
    </xf>
    <xf numFmtId="0" fontId="19" fillId="0" borderId="32" xfId="6" applyFont="1" applyFill="1" applyAlignment="1">
      <alignment horizontal="center" vertical="center" wrapText="1"/>
    </xf>
    <xf numFmtId="1" fontId="20" fillId="6" borderId="38" xfId="4" applyNumberFormat="1" applyFont="1" applyFill="1" applyBorder="1" applyAlignment="1">
      <alignment horizontal="center" vertical="center" wrapText="1"/>
    </xf>
    <xf numFmtId="1" fontId="19" fillId="9" borderId="38" xfId="0" applyNumberFormat="1" applyFont="1" applyFill="1" applyBorder="1" applyAlignment="1">
      <alignment horizontal="center" vertical="center" wrapText="1"/>
    </xf>
    <xf numFmtId="0" fontId="27" fillId="0" borderId="0" xfId="0" applyFont="1" applyAlignment="1">
      <alignment vertical="center" wrapText="1"/>
    </xf>
    <xf numFmtId="164" fontId="28" fillId="0" borderId="38" xfId="5" applyNumberFormat="1" applyFont="1" applyFill="1" applyBorder="1" applyAlignment="1">
      <alignment horizontal="center" vertical="center" wrapText="1"/>
    </xf>
    <xf numFmtId="164" fontId="28" fillId="0" borderId="32" xfId="5" applyNumberFormat="1" applyFont="1" applyFill="1" applyBorder="1" applyAlignment="1">
      <alignment horizontal="center" vertical="center" wrapText="1"/>
    </xf>
    <xf numFmtId="164" fontId="29" fillId="7" borderId="38" xfId="5" applyNumberFormat="1" applyFont="1" applyFill="1" applyBorder="1" applyAlignment="1">
      <alignment horizontal="center" vertical="center" wrapText="1"/>
    </xf>
    <xf numFmtId="164" fontId="28" fillId="7" borderId="38" xfId="5" applyNumberFormat="1" applyFont="1" applyFill="1" applyBorder="1" applyAlignment="1">
      <alignment horizontal="center" vertical="center" wrapText="1"/>
    </xf>
    <xf numFmtId="1" fontId="19" fillId="0" borderId="32" xfId="1" applyNumberFormat="1" applyFont="1" applyFill="1" applyBorder="1" applyAlignment="1">
      <alignment horizontal="center" vertical="center" wrapText="1"/>
    </xf>
    <xf numFmtId="0" fontId="7" fillId="0" borderId="7" xfId="0" applyFont="1" applyBorder="1" applyAlignment="1">
      <alignment horizontal="justify" vertical="center" wrapText="1"/>
    </xf>
    <xf numFmtId="0" fontId="0" fillId="0" borderId="0" xfId="0" applyFont="1" applyAlignment="1">
      <alignment vertical="center"/>
    </xf>
    <xf numFmtId="0" fontId="7" fillId="0" borderId="15" xfId="0" applyFont="1" applyBorder="1" applyAlignment="1">
      <alignment horizontal="justify" vertical="center" wrapText="1"/>
    </xf>
    <xf numFmtId="0" fontId="5" fillId="0" borderId="10" xfId="0" applyFont="1" applyBorder="1" applyAlignment="1">
      <alignment horizontal="justify" vertical="center" wrapText="1"/>
    </xf>
    <xf numFmtId="0" fontId="0" fillId="0" borderId="0" xfId="0" applyFont="1" applyAlignment="1">
      <alignment horizontal="justify" vertical="center"/>
    </xf>
    <xf numFmtId="0" fontId="0" fillId="0" borderId="0" xfId="0" applyFont="1" applyAlignment="1">
      <alignment horizontal="center" vertical="center"/>
    </xf>
    <xf numFmtId="3" fontId="5" fillId="0" borderId="38" xfId="4" applyNumberFormat="1" applyFont="1" applyFill="1" applyBorder="1" applyAlignment="1">
      <alignment horizontal="center" vertical="center" wrapText="1"/>
    </xf>
    <xf numFmtId="0" fontId="12" fillId="0" borderId="10" xfId="0" applyFont="1" applyBorder="1" applyAlignment="1">
      <alignment horizontal="left" vertical="center" wrapText="1"/>
    </xf>
    <xf numFmtId="0" fontId="11" fillId="0" borderId="0" xfId="0" applyFont="1" applyAlignment="1">
      <alignment vertical="center"/>
    </xf>
    <xf numFmtId="0" fontId="0" fillId="0" borderId="0" xfId="0" applyFont="1" applyAlignment="1">
      <alignment vertical="center"/>
    </xf>
    <xf numFmtId="0" fontId="7" fillId="0" borderId="10" xfId="0" applyFont="1" applyBorder="1" applyAlignment="1">
      <alignment horizontal="left" vertical="center" wrapText="1"/>
    </xf>
    <xf numFmtId="0" fontId="5" fillId="0" borderId="0" xfId="0" applyFont="1" applyAlignment="1">
      <alignment vertical="center" wrapText="1"/>
    </xf>
    <xf numFmtId="0" fontId="7" fillId="0" borderId="11" xfId="0" applyFont="1" applyBorder="1" applyAlignment="1">
      <alignment horizontal="justify" vertical="center" wrapText="1"/>
    </xf>
    <xf numFmtId="164" fontId="7" fillId="0" borderId="11" xfId="0" applyNumberFormat="1" applyFont="1" applyBorder="1" applyAlignment="1">
      <alignment vertical="center" wrapText="1"/>
    </xf>
    <xf numFmtId="164" fontId="21" fillId="0" borderId="40" xfId="3" applyNumberFormat="1" applyFont="1" applyFill="1" applyBorder="1" applyAlignment="1">
      <alignment vertical="center" wrapText="1"/>
    </xf>
    <xf numFmtId="164" fontId="5" fillId="0" borderId="10" xfId="0" applyNumberFormat="1" applyFont="1" applyBorder="1" applyAlignment="1">
      <alignment vertical="center" wrapText="1"/>
    </xf>
    <xf numFmtId="164" fontId="19" fillId="0" borderId="38" xfId="0" applyNumberFormat="1" applyFont="1" applyBorder="1" applyAlignment="1">
      <alignment vertical="center" wrapText="1"/>
    </xf>
    <xf numFmtId="164" fontId="19" fillId="0" borderId="38" xfId="0" applyNumberFormat="1" applyFont="1" applyBorder="1" applyAlignment="1">
      <alignment horizontal="center" vertical="center" wrapText="1"/>
    </xf>
    <xf numFmtId="164" fontId="5" fillId="0" borderId="38" xfId="0" applyNumberFormat="1" applyFont="1" applyBorder="1" applyAlignment="1">
      <alignment horizontal="center" vertical="center" wrapText="1"/>
    </xf>
    <xf numFmtId="0" fontId="4" fillId="0" borderId="32" xfId="0" applyFont="1" applyBorder="1" applyAlignment="1">
      <alignment horizontal="center" vertical="center"/>
    </xf>
    <xf numFmtId="0" fontId="7" fillId="4" borderId="10" xfId="0" applyFont="1" applyFill="1" applyBorder="1" applyAlignment="1">
      <alignment horizontal="left" vertical="center"/>
    </xf>
    <xf numFmtId="0" fontId="7" fillId="4" borderId="10" xfId="0" applyFont="1" applyFill="1" applyBorder="1" applyAlignment="1">
      <alignment horizontal="left" vertical="center" wrapText="1"/>
    </xf>
    <xf numFmtId="0" fontId="23" fillId="0" borderId="0" xfId="0" applyFont="1" applyAlignment="1">
      <alignment vertical="center"/>
    </xf>
    <xf numFmtId="0" fontId="15" fillId="0" borderId="0" xfId="0" applyFont="1" applyAlignment="1">
      <alignment vertical="center"/>
    </xf>
    <xf numFmtId="0" fontId="16" fillId="0" borderId="10" xfId="0" applyFont="1" applyBorder="1" applyAlignment="1">
      <alignment horizontal="left" vertical="center" wrapText="1"/>
    </xf>
    <xf numFmtId="164" fontId="16" fillId="0" borderId="10" xfId="0" applyNumberFormat="1" applyFont="1" applyBorder="1" applyAlignment="1">
      <alignment horizontal="center" vertical="center" wrapText="1"/>
    </xf>
    <xf numFmtId="164" fontId="29" fillId="0" borderId="38" xfId="5" applyNumberFormat="1" applyFont="1" applyFill="1" applyBorder="1" applyAlignment="1">
      <alignment horizontal="center" vertical="center" wrapText="1"/>
    </xf>
    <xf numFmtId="0" fontId="15" fillId="0" borderId="10" xfId="0" applyFont="1" applyBorder="1" applyAlignment="1">
      <alignment horizontal="left" vertical="center" wrapText="1"/>
    </xf>
    <xf numFmtId="167" fontId="15" fillId="0" borderId="10" xfId="0" applyNumberFormat="1" applyFont="1" applyBorder="1" applyAlignment="1">
      <alignment horizontal="left" vertical="center" wrapText="1"/>
    </xf>
    <xf numFmtId="0" fontId="15" fillId="0" borderId="0" xfId="0" applyFont="1" applyAlignment="1">
      <alignment horizontal="left" vertical="center" wrapText="1"/>
    </xf>
    <xf numFmtId="0" fontId="16" fillId="3" borderId="10"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30" fillId="0" borderId="7" xfId="0" applyFont="1" applyBorder="1" applyAlignment="1">
      <alignment horizontal="justify" vertical="center" wrapText="1"/>
    </xf>
    <xf numFmtId="0" fontId="12" fillId="0" borderId="28" xfId="0" applyFont="1" applyBorder="1" applyAlignment="1">
      <alignment horizontal="left" vertical="center" wrapText="1"/>
    </xf>
    <xf numFmtId="0" fontId="0" fillId="0" borderId="0" xfId="0" applyFont="1" applyAlignment="1">
      <alignment vertical="center"/>
    </xf>
    <xf numFmtId="0" fontId="0" fillId="0" borderId="0" xfId="0" applyFont="1" applyAlignment="1"/>
    <xf numFmtId="1" fontId="5" fillId="0" borderId="11" xfId="0" applyNumberFormat="1" applyFont="1" applyBorder="1" applyAlignment="1">
      <alignment horizontal="center" vertical="center" wrapText="1"/>
    </xf>
    <xf numFmtId="0" fontId="0" fillId="0" borderId="0" xfId="0" applyFont="1" applyAlignment="1"/>
    <xf numFmtId="0" fontId="5" fillId="0" borderId="32" xfId="2" applyFont="1" applyFill="1" applyAlignment="1">
      <alignment horizontal="center" vertical="center" wrapText="1"/>
    </xf>
    <xf numFmtId="1" fontId="5" fillId="0" borderId="38" xfId="2" applyNumberFormat="1" applyFont="1" applyFill="1" applyBorder="1" applyAlignment="1">
      <alignment horizontal="center" vertical="center" wrapText="1"/>
    </xf>
    <xf numFmtId="164" fontId="5" fillId="0" borderId="38" xfId="2" applyNumberFormat="1"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7" borderId="38" xfId="2" applyFont="1" applyFill="1" applyBorder="1" applyAlignment="1">
      <alignment horizontal="center" vertical="center" wrapText="1"/>
    </xf>
    <xf numFmtId="164" fontId="7" fillId="0" borderId="39" xfId="2" applyNumberFormat="1" applyFont="1" applyFill="1" applyBorder="1" applyAlignment="1">
      <alignment horizontal="center" vertical="center" wrapText="1"/>
    </xf>
    <xf numFmtId="164" fontId="7" fillId="0" borderId="32" xfId="2" applyNumberFormat="1" applyFont="1" applyFill="1" applyBorder="1" applyAlignment="1">
      <alignment horizontal="center" vertical="center" wrapText="1"/>
    </xf>
    <xf numFmtId="0" fontId="5" fillId="0" borderId="32" xfId="2" applyFont="1" applyFill="1" applyBorder="1" applyAlignment="1">
      <alignment horizontal="justify" vertical="center" wrapText="1"/>
    </xf>
    <xf numFmtId="164" fontId="5" fillId="7" borderId="38" xfId="2" applyNumberFormat="1" applyFont="1" applyFill="1" applyBorder="1" applyAlignment="1">
      <alignment horizontal="center" vertical="center" wrapText="1"/>
    </xf>
    <xf numFmtId="0" fontId="15" fillId="0" borderId="0" xfId="0" applyFont="1" applyAlignment="1">
      <alignment horizontal="justify" vertical="center"/>
    </xf>
    <xf numFmtId="0" fontId="15" fillId="0" borderId="0" xfId="0" applyFont="1" applyAlignment="1">
      <alignment horizontal="center" vertical="center"/>
    </xf>
    <xf numFmtId="1" fontId="5" fillId="0" borderId="44" xfId="2" applyNumberFormat="1" applyFont="1" applyFill="1" applyBorder="1" applyAlignment="1">
      <alignment horizontal="center" vertical="center" wrapText="1"/>
    </xf>
    <xf numFmtId="0" fontId="15" fillId="0" borderId="32" xfId="0" applyFont="1" applyBorder="1" applyAlignment="1">
      <alignment vertical="center"/>
    </xf>
    <xf numFmtId="0" fontId="7" fillId="11" borderId="38" xfId="2" applyFont="1" applyFill="1" applyBorder="1" applyAlignment="1">
      <alignment horizontal="center" vertical="center" wrapText="1"/>
    </xf>
    <xf numFmtId="0" fontId="7" fillId="11" borderId="38" xfId="0" applyFont="1" applyFill="1" applyBorder="1" applyAlignment="1">
      <alignment horizontal="center" vertical="center"/>
    </xf>
    <xf numFmtId="0" fontId="15" fillId="0" borderId="38" xfId="0" applyFont="1" applyBorder="1" applyAlignment="1">
      <alignment vertical="center"/>
    </xf>
    <xf numFmtId="166" fontId="5" fillId="3" borderId="10" xfId="0" applyNumberFormat="1" applyFont="1" applyFill="1" applyBorder="1" applyAlignment="1">
      <alignment horizontal="center" vertical="center" wrapText="1"/>
    </xf>
    <xf numFmtId="166" fontId="5" fillId="0" borderId="10"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165" fontId="5" fillId="0" borderId="10" xfId="0" applyNumberFormat="1" applyFont="1" applyBorder="1" applyAlignment="1">
      <alignment horizontal="center" vertical="center" wrapText="1"/>
    </xf>
    <xf numFmtId="165" fontId="7" fillId="3" borderId="10"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 fontId="7" fillId="14" borderId="9" xfId="0" applyNumberFormat="1" applyFont="1" applyFill="1" applyBorder="1" applyAlignment="1">
      <alignment horizontal="center" vertical="center" wrapText="1"/>
    </xf>
    <xf numFmtId="164" fontId="5" fillId="0" borderId="44" xfId="2" applyNumberFormat="1" applyFont="1" applyFill="1" applyBorder="1" applyAlignment="1">
      <alignment horizontal="center" vertical="center" wrapText="1"/>
    </xf>
    <xf numFmtId="0" fontId="7" fillId="14" borderId="38" xfId="0" applyFont="1" applyFill="1" applyBorder="1" applyAlignment="1">
      <alignment horizontal="center" vertical="center" wrapText="1"/>
    </xf>
    <xf numFmtId="0" fontId="7" fillId="15" borderId="38" xfId="0" applyFont="1" applyFill="1" applyBorder="1" applyAlignment="1">
      <alignment horizontal="center" vertical="center"/>
    </xf>
    <xf numFmtId="0" fontId="15" fillId="0" borderId="38" xfId="0" applyFont="1" applyBorder="1" applyAlignment="1">
      <alignment horizontal="center" vertical="center"/>
    </xf>
    <xf numFmtId="0" fontId="12" fillId="16" borderId="10" xfId="0" applyFont="1" applyFill="1" applyBorder="1" applyAlignment="1">
      <alignment vertical="center" wrapText="1"/>
    </xf>
    <xf numFmtId="3" fontId="12" fillId="16" borderId="10" xfId="0" applyNumberFormat="1" applyFont="1" applyFill="1" applyBorder="1" applyAlignment="1">
      <alignment horizontal="center" vertical="center" wrapText="1"/>
    </xf>
    <xf numFmtId="3" fontId="12" fillId="15" borderId="38" xfId="0" applyNumberFormat="1"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8" xfId="0" applyFont="1" applyBorder="1" applyAlignment="1">
      <alignment horizontal="center" vertical="center"/>
    </xf>
    <xf numFmtId="0" fontId="12" fillId="15" borderId="0" xfId="0" applyFont="1" applyFill="1" applyAlignment="1">
      <alignment horizontal="center" vertical="center" wrapText="1"/>
    </xf>
    <xf numFmtId="1" fontId="19" fillId="0" borderId="37" xfId="0" applyNumberFormat="1" applyFont="1" applyBorder="1" applyAlignment="1">
      <alignment horizontal="center" vertical="center" wrapText="1"/>
    </xf>
    <xf numFmtId="0" fontId="5" fillId="0" borderId="11" xfId="0" applyFont="1" applyBorder="1" applyAlignment="1">
      <alignment vertical="center" wrapText="1"/>
    </xf>
    <xf numFmtId="0" fontId="23" fillId="0" borderId="32" xfId="0" applyFont="1" applyBorder="1" applyAlignment="1">
      <alignment vertical="center"/>
    </xf>
    <xf numFmtId="0" fontId="7" fillId="16" borderId="38" xfId="0" applyFont="1" applyFill="1" applyBorder="1" applyAlignment="1">
      <alignment vertical="center" wrapText="1"/>
    </xf>
    <xf numFmtId="1" fontId="7" fillId="16" borderId="38" xfId="0" applyNumberFormat="1" applyFont="1" applyFill="1" applyBorder="1" applyAlignment="1">
      <alignment horizontal="center" vertical="center" wrapText="1"/>
    </xf>
    <xf numFmtId="1" fontId="7" fillId="15" borderId="38" xfId="6" applyNumberFormat="1" applyFont="1" applyFill="1" applyBorder="1" applyAlignment="1">
      <alignment horizontal="center" vertical="center" wrapText="1"/>
    </xf>
    <xf numFmtId="0" fontId="7" fillId="15" borderId="38" xfId="0" applyFont="1" applyFill="1" applyBorder="1" applyAlignment="1">
      <alignment horizontal="center" vertical="center" wrapText="1"/>
    </xf>
    <xf numFmtId="0" fontId="16" fillId="0" borderId="38" xfId="0" applyFont="1" applyBorder="1" applyAlignment="1">
      <alignment horizontal="center" vertical="center"/>
    </xf>
    <xf numFmtId="0" fontId="5" fillId="0" borderId="0" xfId="0" applyFont="1" applyFill="1" applyAlignment="1">
      <alignment vertical="top" wrapText="1"/>
    </xf>
    <xf numFmtId="0" fontId="7" fillId="13" borderId="38" xfId="0" applyFont="1" applyFill="1" applyBorder="1" applyAlignment="1">
      <alignment horizontal="center" vertical="center" wrapText="1"/>
    </xf>
    <xf numFmtId="164" fontId="7" fillId="0" borderId="38" xfId="2" applyNumberFormat="1" applyFont="1" applyFill="1" applyBorder="1" applyAlignment="1">
      <alignment horizontal="center" vertical="center" wrapText="1"/>
    </xf>
    <xf numFmtId="166" fontId="5" fillId="0" borderId="11"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164" fontId="7" fillId="0" borderId="38" xfId="0" applyNumberFormat="1" applyFont="1" applyBorder="1" applyAlignment="1">
      <alignment horizontal="center" vertical="center" wrapText="1"/>
    </xf>
    <xf numFmtId="0" fontId="5" fillId="0" borderId="38" xfId="0" applyFont="1" applyBorder="1" applyAlignment="1">
      <alignment horizontal="left" vertical="center" wrapText="1"/>
    </xf>
    <xf numFmtId="1" fontId="19" fillId="9" borderId="37" xfId="0" applyNumberFormat="1" applyFont="1" applyFill="1" applyBorder="1" applyAlignment="1">
      <alignment horizontal="center" vertical="center" wrapText="1"/>
    </xf>
    <xf numFmtId="0" fontId="0" fillId="0" borderId="38" xfId="0" applyFont="1" applyBorder="1" applyAlignment="1">
      <alignment vertical="center"/>
    </xf>
    <xf numFmtId="0" fontId="7" fillId="17" borderId="10"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7" borderId="10" xfId="0" applyFont="1" applyFill="1" applyBorder="1" applyAlignment="1">
      <alignment horizontal="center" vertical="center" wrapText="1"/>
    </xf>
    <xf numFmtId="0" fontId="7" fillId="17" borderId="10" xfId="0" applyFont="1" applyFill="1" applyBorder="1" applyAlignment="1">
      <alignment horizontal="justify" vertical="center" wrapText="1"/>
    </xf>
    <xf numFmtId="0" fontId="7" fillId="17" borderId="10" xfId="0" applyFont="1" applyFill="1" applyBorder="1" applyAlignment="1">
      <alignment vertical="center" wrapText="1"/>
    </xf>
    <xf numFmtId="1" fontId="7" fillId="17" borderId="7" xfId="0" applyNumberFormat="1" applyFont="1" applyFill="1" applyBorder="1" applyAlignment="1">
      <alignment horizontal="center" vertical="center" wrapText="1"/>
    </xf>
    <xf numFmtId="0" fontId="7" fillId="13" borderId="38" xfId="3" applyFont="1" applyFill="1" applyBorder="1" applyAlignment="1">
      <alignment horizontal="center" vertical="center" wrapText="1"/>
    </xf>
    <xf numFmtId="0" fontId="7" fillId="13" borderId="40" xfId="3" applyFont="1" applyFill="1" applyBorder="1" applyAlignment="1">
      <alignment horizontal="center" vertical="center" wrapText="1"/>
    </xf>
    <xf numFmtId="0" fontId="4" fillId="13" borderId="32" xfId="0" applyFont="1" applyFill="1" applyBorder="1" applyAlignment="1">
      <alignment vertical="center"/>
    </xf>
    <xf numFmtId="0" fontId="19" fillId="0" borderId="38" xfId="0" applyFont="1" applyBorder="1" applyAlignment="1">
      <alignment horizontal="center" vertical="center" wrapText="1"/>
    </xf>
    <xf numFmtId="3" fontId="22" fillId="13" borderId="38" xfId="3" applyNumberFormat="1" applyFont="1" applyFill="1" applyBorder="1" applyAlignment="1">
      <alignment horizontal="center" vertical="center" wrapText="1"/>
    </xf>
    <xf numFmtId="3" fontId="7" fillId="13" borderId="38" xfId="3" applyNumberFormat="1" applyFont="1" applyFill="1" applyBorder="1" applyAlignment="1">
      <alignment horizontal="center" vertical="center" wrapText="1"/>
    </xf>
    <xf numFmtId="3" fontId="7" fillId="17" borderId="10" xfId="0" applyNumberFormat="1" applyFont="1" applyFill="1" applyBorder="1" applyAlignment="1">
      <alignment horizontal="center" vertical="center" wrapText="1"/>
    </xf>
    <xf numFmtId="3" fontId="7" fillId="13" borderId="38" xfId="0" applyNumberFormat="1" applyFont="1" applyFill="1" applyBorder="1" applyAlignment="1">
      <alignment horizontal="center" vertical="center" wrapText="1"/>
    </xf>
    <xf numFmtId="0" fontId="5" fillId="0" borderId="38" xfId="0" applyFont="1" applyBorder="1" applyAlignment="1">
      <alignment horizontal="center" vertical="center" wrapText="1"/>
    </xf>
    <xf numFmtId="0" fontId="0" fillId="0" borderId="38" xfId="0" applyFont="1" applyBorder="1" applyAlignment="1">
      <alignment horizontal="center" vertical="center"/>
    </xf>
    <xf numFmtId="3" fontId="12" fillId="13" borderId="38" xfId="0" applyNumberFormat="1" applyFont="1" applyFill="1" applyBorder="1" applyAlignment="1">
      <alignment horizontal="center" vertical="center" wrapText="1"/>
    </xf>
    <xf numFmtId="0" fontId="19" fillId="0" borderId="38" xfId="6" applyFont="1" applyFill="1" applyBorder="1" applyAlignment="1">
      <alignment horizontal="center" vertical="center" wrapText="1"/>
    </xf>
    <xf numFmtId="1" fontId="7" fillId="12" borderId="10" xfId="0" applyNumberFormat="1" applyFont="1" applyFill="1" applyBorder="1" applyAlignment="1">
      <alignment horizontal="center" vertical="center" wrapText="1"/>
    </xf>
    <xf numFmtId="1" fontId="7" fillId="13" borderId="38" xfId="4" applyNumberFormat="1" applyFont="1" applyFill="1" applyBorder="1" applyAlignment="1">
      <alignment horizontal="center" vertical="center" wrapText="1"/>
    </xf>
    <xf numFmtId="0" fontId="11" fillId="0" borderId="40" xfId="0" applyFont="1" applyBorder="1" applyAlignment="1">
      <alignment horizontal="center" vertical="center" wrapText="1"/>
    </xf>
    <xf numFmtId="0" fontId="33" fillId="0" borderId="38" xfId="0" applyFont="1" applyFill="1" applyBorder="1" applyAlignment="1">
      <alignment horizontal="justify" vertical="center" wrapText="1"/>
    </xf>
    <xf numFmtId="168" fontId="33" fillId="0" borderId="38" xfId="0" applyNumberFormat="1" applyFont="1" applyFill="1" applyBorder="1" applyAlignment="1">
      <alignment vertical="center" wrapText="1"/>
    </xf>
    <xf numFmtId="0" fontId="33" fillId="0" borderId="38" xfId="0" applyFont="1" applyFill="1" applyBorder="1" applyAlignment="1">
      <alignment horizontal="center" vertical="center" wrapText="1"/>
    </xf>
    <xf numFmtId="0" fontId="33" fillId="0" borderId="38" xfId="0" applyFont="1" applyFill="1" applyBorder="1" applyAlignment="1">
      <alignment horizontal="left" vertical="center" wrapText="1" indent="2"/>
    </xf>
    <xf numFmtId="0" fontId="33" fillId="0" borderId="0" xfId="0" applyFont="1"/>
    <xf numFmtId="9" fontId="33" fillId="0" borderId="38" xfId="0" applyNumberFormat="1" applyFont="1" applyFill="1" applyBorder="1" applyAlignment="1">
      <alignment horizontal="center" vertical="center" wrapText="1"/>
    </xf>
    <xf numFmtId="168" fontId="33" fillId="18" borderId="32" xfId="0" applyNumberFormat="1" applyFont="1" applyFill="1" applyBorder="1" applyAlignment="1">
      <alignment vertical="center" wrapText="1"/>
    </xf>
    <xf numFmtId="0" fontId="33" fillId="18" borderId="32"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3" fillId="0" borderId="39" xfId="0" applyFont="1" applyFill="1" applyBorder="1" applyAlignment="1">
      <alignment horizontal="center" vertical="center" wrapText="1"/>
    </xf>
    <xf numFmtId="168" fontId="33" fillId="0" borderId="39" xfId="0" applyNumberFormat="1" applyFont="1" applyFill="1" applyBorder="1" applyAlignment="1">
      <alignment vertical="center" wrapText="1"/>
    </xf>
    <xf numFmtId="1" fontId="33" fillId="0" borderId="39" xfId="0" applyNumberFormat="1" applyFont="1" applyFill="1" applyBorder="1" applyAlignment="1">
      <alignment horizontal="center" vertical="center"/>
    </xf>
    <xf numFmtId="0" fontId="33" fillId="0" borderId="32" xfId="0" applyFont="1" applyFill="1" applyBorder="1" applyAlignment="1">
      <alignment horizontal="justify" vertical="center" wrapText="1"/>
    </xf>
    <xf numFmtId="168" fontId="33" fillId="0" borderId="32" xfId="0" applyNumberFormat="1" applyFont="1" applyFill="1" applyBorder="1" applyAlignment="1">
      <alignment vertical="center" wrapText="1"/>
    </xf>
    <xf numFmtId="0" fontId="33" fillId="0" borderId="32" xfId="0" applyFont="1" applyFill="1" applyBorder="1" applyAlignment="1">
      <alignment horizontal="center" vertical="center" wrapText="1"/>
    </xf>
    <xf numFmtId="0" fontId="33" fillId="0" borderId="32" xfId="0" applyFont="1" applyFill="1" applyBorder="1" applyAlignment="1">
      <alignment horizontal="center"/>
    </xf>
    <xf numFmtId="2" fontId="33" fillId="0" borderId="38" xfId="0" applyNumberFormat="1" applyFont="1" applyFill="1" applyBorder="1" applyAlignment="1">
      <alignment horizontal="center" vertical="center" wrapText="1"/>
    </xf>
    <xf numFmtId="168" fontId="33" fillId="0" borderId="59" xfId="0" applyNumberFormat="1" applyFont="1" applyFill="1" applyBorder="1" applyAlignment="1">
      <alignment vertical="center" wrapText="1"/>
    </xf>
    <xf numFmtId="0" fontId="33" fillId="0" borderId="39" xfId="0" applyFont="1" applyFill="1" applyBorder="1" applyAlignment="1">
      <alignment vertical="center" wrapText="1"/>
    </xf>
    <xf numFmtId="1" fontId="0" fillId="0" borderId="0" xfId="0" applyNumberFormat="1" applyFont="1" applyAlignment="1"/>
    <xf numFmtId="9" fontId="23" fillId="0" borderId="38" xfId="0" applyNumberFormat="1" applyFont="1" applyFill="1" applyBorder="1" applyAlignment="1">
      <alignment horizontal="center" vertical="center" wrapText="1"/>
    </xf>
    <xf numFmtId="10" fontId="23" fillId="0" borderId="38" xfId="0" applyNumberFormat="1" applyFont="1" applyFill="1" applyBorder="1" applyAlignment="1">
      <alignment horizontal="center" vertical="center" wrapText="1"/>
    </xf>
    <xf numFmtId="0" fontId="0" fillId="0" borderId="0" xfId="0"/>
    <xf numFmtId="0" fontId="34" fillId="19" borderId="55" xfId="0" applyFont="1" applyFill="1" applyBorder="1" applyAlignment="1">
      <alignment vertical="center" wrapText="1"/>
    </xf>
    <xf numFmtId="0" fontId="34" fillId="19" borderId="38" xfId="0" applyFont="1" applyFill="1" applyBorder="1" applyAlignment="1">
      <alignment horizontal="center" vertical="center" wrapText="1"/>
    </xf>
    <xf numFmtId="0" fontId="23" fillId="19" borderId="55" xfId="0" applyFont="1" applyFill="1" applyBorder="1" applyAlignment="1">
      <alignment horizontal="justify" vertical="center" wrapText="1"/>
    </xf>
    <xf numFmtId="0" fontId="23" fillId="19" borderId="38" xfId="0" applyFont="1" applyFill="1" applyBorder="1" applyAlignment="1">
      <alignment horizontal="justify" vertical="center" wrapText="1"/>
    </xf>
    <xf numFmtId="0" fontId="34" fillId="19" borderId="57" xfId="0" applyFont="1" applyFill="1" applyBorder="1" applyAlignment="1">
      <alignment horizontal="center" vertical="center" wrapText="1"/>
    </xf>
    <xf numFmtId="0" fontId="34" fillId="19" borderId="39" xfId="0" applyFont="1" applyFill="1" applyBorder="1" applyAlignment="1">
      <alignment horizontal="center" vertical="center" wrapText="1"/>
    </xf>
    <xf numFmtId="1" fontId="34" fillId="19" borderId="58" xfId="0" applyNumberFormat="1" applyFont="1" applyFill="1" applyBorder="1" applyAlignment="1">
      <alignment horizontal="center" vertical="center" wrapText="1"/>
    </xf>
    <xf numFmtId="1" fontId="34" fillId="19" borderId="39" xfId="0" applyNumberFormat="1" applyFont="1" applyFill="1" applyBorder="1" applyAlignment="1">
      <alignment horizontal="center" vertical="center" wrapText="1"/>
    </xf>
    <xf numFmtId="0" fontId="7" fillId="0" borderId="54" xfId="2" applyFont="1" applyFill="1" applyBorder="1" applyAlignment="1">
      <alignment horizontal="center" vertical="center" wrapText="1"/>
    </xf>
    <xf numFmtId="0" fontId="34" fillId="0" borderId="52" xfId="0" applyFont="1" applyFill="1" applyBorder="1" applyAlignment="1">
      <alignment horizontal="center" vertical="center" wrapText="1"/>
    </xf>
    <xf numFmtId="0" fontId="34" fillId="0" borderId="53" xfId="0" applyFont="1" applyFill="1" applyBorder="1" applyAlignment="1">
      <alignment horizontal="center" vertical="center" wrapText="1"/>
    </xf>
    <xf numFmtId="0" fontId="36" fillId="19" borderId="55" xfId="0" applyFont="1" applyFill="1" applyBorder="1" applyAlignment="1">
      <alignment horizontal="justify" vertical="center" wrapText="1"/>
    </xf>
    <xf numFmtId="0" fontId="34" fillId="0" borderId="73" xfId="0" applyFont="1" applyFill="1" applyBorder="1" applyAlignment="1">
      <alignment horizontal="center" vertical="center" wrapText="1"/>
    </xf>
    <xf numFmtId="0" fontId="34" fillId="0" borderId="74" xfId="0" applyFont="1" applyFill="1" applyBorder="1" applyAlignment="1">
      <alignment horizontal="center" vertical="center" wrapText="1"/>
    </xf>
    <xf numFmtId="3" fontId="36" fillId="19" borderId="37" xfId="0" applyNumberFormat="1" applyFont="1" applyFill="1" applyBorder="1" applyAlignment="1">
      <alignment horizontal="justify" vertical="center" wrapText="1"/>
    </xf>
    <xf numFmtId="3" fontId="36" fillId="19" borderId="56" xfId="0" applyNumberFormat="1" applyFont="1" applyFill="1" applyBorder="1" applyAlignment="1">
      <alignment horizontal="justify" vertical="center" wrapText="1"/>
    </xf>
    <xf numFmtId="0" fontId="36" fillId="19" borderId="81" xfId="0" applyFont="1" applyFill="1" applyBorder="1" applyAlignment="1">
      <alignment vertical="center" wrapText="1"/>
    </xf>
    <xf numFmtId="0" fontId="36" fillId="19" borderId="80" xfId="0" applyFont="1" applyFill="1" applyBorder="1" applyAlignment="1">
      <alignment horizontal="center" vertical="center" wrapText="1"/>
    </xf>
    <xf numFmtId="0" fontId="15" fillId="0" borderId="0" xfId="0" applyFont="1" applyFill="1" applyAlignment="1">
      <alignment vertical="center"/>
    </xf>
    <xf numFmtId="0" fontId="0" fillId="0" borderId="32" xfId="0" applyFont="1" applyBorder="1" applyAlignment="1">
      <alignment vertical="center"/>
    </xf>
    <xf numFmtId="0" fontId="3" fillId="0" borderId="11" xfId="0" applyFont="1" applyBorder="1" applyAlignment="1">
      <alignment horizontal="center" vertical="center" wrapText="1"/>
    </xf>
    <xf numFmtId="0" fontId="5" fillId="0" borderId="32" xfId="0" applyFont="1" applyBorder="1" applyAlignment="1">
      <alignment horizontal="left" vertical="center" wrapText="1"/>
    </xf>
    <xf numFmtId="0" fontId="15" fillId="0" borderId="0" xfId="0" applyFont="1" applyAlignment="1"/>
    <xf numFmtId="0" fontId="7" fillId="0" borderId="53" xfId="0" applyFont="1" applyFill="1" applyBorder="1" applyAlignment="1">
      <alignment horizontal="center" vertical="center"/>
    </xf>
    <xf numFmtId="0" fontId="23" fillId="0" borderId="38" xfId="0" applyFont="1" applyFill="1" applyBorder="1" applyAlignment="1">
      <alignment horizontal="justify" vertical="center" wrapText="1"/>
    </xf>
    <xf numFmtId="0" fontId="23" fillId="0" borderId="38" xfId="0" applyFont="1" applyFill="1" applyBorder="1" applyAlignment="1">
      <alignment horizontal="center" vertical="center"/>
    </xf>
    <xf numFmtId="1" fontId="23" fillId="0" borderId="38" xfId="0" applyNumberFormat="1" applyFont="1" applyFill="1" applyBorder="1" applyAlignment="1">
      <alignment horizontal="center" vertical="center"/>
    </xf>
    <xf numFmtId="1" fontId="34" fillId="0" borderId="39" xfId="0" applyNumberFormat="1" applyFont="1" applyFill="1" applyBorder="1" applyAlignment="1">
      <alignment horizontal="center" vertical="center"/>
    </xf>
    <xf numFmtId="9" fontId="34" fillId="0" borderId="39" xfId="0" applyNumberFormat="1" applyFont="1" applyFill="1" applyBorder="1" applyAlignment="1">
      <alignment horizontal="center" vertical="center"/>
    </xf>
    <xf numFmtId="0" fontId="34" fillId="0" borderId="32" xfId="0" applyFont="1" applyFill="1" applyBorder="1" applyAlignment="1">
      <alignment horizontal="center" vertical="center" wrapText="1"/>
    </xf>
    <xf numFmtId="1" fontId="34" fillId="0" borderId="32" xfId="0" applyNumberFormat="1" applyFont="1" applyFill="1" applyBorder="1" applyAlignment="1">
      <alignment horizontal="center" vertical="center"/>
    </xf>
    <xf numFmtId="9" fontId="34" fillId="0" borderId="32" xfId="0" applyNumberFormat="1" applyFont="1" applyFill="1" applyBorder="1" applyAlignment="1">
      <alignment horizontal="center" vertical="center"/>
    </xf>
    <xf numFmtId="0" fontId="34" fillId="0" borderId="32" xfId="0" applyNumberFormat="1" applyFont="1" applyFill="1" applyBorder="1" applyAlignment="1">
      <alignment horizontal="center" vertical="center"/>
    </xf>
    <xf numFmtId="0" fontId="15" fillId="0" borderId="77" xfId="0" applyFont="1" applyBorder="1" applyAlignment="1"/>
    <xf numFmtId="0" fontId="23" fillId="0" borderId="38" xfId="0" applyFont="1" applyBorder="1" applyAlignment="1">
      <alignment horizontal="justify" vertical="center" wrapText="1"/>
    </xf>
    <xf numFmtId="0" fontId="23" fillId="0" borderId="38" xfId="0" applyFont="1" applyBorder="1" applyAlignment="1">
      <alignment horizontal="center" vertical="center"/>
    </xf>
    <xf numFmtId="9" fontId="23" fillId="0" borderId="38" xfId="0" applyNumberFormat="1" applyFont="1" applyBorder="1" applyAlignment="1">
      <alignment horizontal="center" vertical="center" wrapText="1"/>
    </xf>
    <xf numFmtId="0" fontId="15" fillId="0" borderId="56" xfId="0" applyFont="1" applyBorder="1" applyAlignment="1">
      <alignment horizontal="center" vertical="center"/>
    </xf>
    <xf numFmtId="1" fontId="34" fillId="18" borderId="39" xfId="0" applyNumberFormat="1" applyFont="1" applyFill="1" applyBorder="1" applyAlignment="1">
      <alignment horizontal="center" vertical="center"/>
    </xf>
    <xf numFmtId="9" fontId="34" fillId="0" borderId="39" xfId="0" applyNumberFormat="1" applyFont="1" applyBorder="1" applyAlignment="1">
      <alignment horizontal="center" vertical="center"/>
    </xf>
    <xf numFmtId="0" fontId="34" fillId="0" borderId="58" xfId="0" applyNumberFormat="1" applyFont="1" applyBorder="1" applyAlignment="1">
      <alignment horizontal="center" vertical="center"/>
    </xf>
    <xf numFmtId="0" fontId="34" fillId="18" borderId="77" xfId="0" applyFont="1" applyFill="1" applyBorder="1" applyAlignment="1">
      <alignment horizontal="center" vertical="center" wrapText="1"/>
    </xf>
    <xf numFmtId="0" fontId="34" fillId="18" borderId="50" xfId="0" applyFont="1" applyFill="1" applyBorder="1" applyAlignment="1">
      <alignment horizontal="center" vertical="center" wrapText="1"/>
    </xf>
    <xf numFmtId="1" fontId="34" fillId="18" borderId="45" xfId="0" applyNumberFormat="1" applyFont="1" applyFill="1" applyBorder="1" applyAlignment="1">
      <alignment horizontal="center" vertical="center"/>
    </xf>
    <xf numFmtId="9" fontId="34" fillId="0" borderId="45" xfId="0" applyNumberFormat="1" applyFont="1" applyBorder="1" applyAlignment="1">
      <alignment horizontal="center" vertical="center"/>
    </xf>
    <xf numFmtId="0" fontId="34" fillId="0" borderId="32" xfId="0" applyNumberFormat="1" applyFont="1" applyBorder="1" applyAlignment="1">
      <alignment horizontal="center" vertical="center"/>
    </xf>
    <xf numFmtId="0" fontId="15" fillId="0" borderId="0" xfId="0" applyFont="1"/>
    <xf numFmtId="0" fontId="7" fillId="0" borderId="54" xfId="0" applyFont="1" applyFill="1" applyBorder="1" applyAlignment="1">
      <alignment horizontal="center" vertical="center"/>
    </xf>
    <xf numFmtId="0" fontId="7" fillId="0" borderId="56" xfId="2" applyFont="1" applyFill="1" applyBorder="1" applyAlignment="1">
      <alignment horizontal="center" vertical="center" wrapText="1"/>
    </xf>
    <xf numFmtId="0" fontId="34" fillId="0" borderId="55" xfId="0" applyFont="1" applyBorder="1" applyAlignment="1">
      <alignment horizontal="center" vertical="center" wrapText="1"/>
    </xf>
    <xf numFmtId="1" fontId="23" fillId="0" borderId="56" xfId="0" applyNumberFormat="1" applyFont="1" applyBorder="1" applyAlignment="1">
      <alignment horizontal="center" vertical="center"/>
    </xf>
    <xf numFmtId="1" fontId="34" fillId="0" borderId="58" xfId="0" applyNumberFormat="1" applyFont="1" applyBorder="1" applyAlignment="1">
      <alignment horizontal="center" vertical="center"/>
    </xf>
    <xf numFmtId="0" fontId="7" fillId="7" borderId="38" xfId="2" applyFont="1" applyFill="1" applyBorder="1" applyAlignment="1">
      <alignment horizontal="center" vertical="top" wrapText="1"/>
    </xf>
    <xf numFmtId="166" fontId="5" fillId="7" borderId="38" xfId="8" applyFont="1" applyFill="1" applyBorder="1" applyAlignment="1">
      <alignment horizontal="center" vertical="top" wrapText="1"/>
    </xf>
    <xf numFmtId="9" fontId="5" fillId="0" borderId="38" xfId="9" applyFont="1" applyFill="1" applyBorder="1" applyAlignment="1">
      <alignment horizontal="center" vertical="top" wrapText="1"/>
    </xf>
    <xf numFmtId="0" fontId="5" fillId="0" borderId="38" xfId="2" applyFont="1" applyFill="1" applyBorder="1" applyAlignment="1">
      <alignment horizontal="center" vertical="top" wrapText="1"/>
    </xf>
    <xf numFmtId="165" fontId="5" fillId="0" borderId="38" xfId="2" applyNumberFormat="1" applyFont="1" applyFill="1" applyBorder="1" applyAlignment="1">
      <alignment horizontal="center" vertical="top" wrapText="1"/>
    </xf>
    <xf numFmtId="1" fontId="15" fillId="0" borderId="56" xfId="0" applyNumberFormat="1" applyFont="1" applyFill="1" applyBorder="1" applyAlignment="1">
      <alignment horizontal="center" vertical="center"/>
    </xf>
    <xf numFmtId="1" fontId="34" fillId="0" borderId="58" xfId="0" applyNumberFormat="1" applyFont="1" applyFill="1" applyBorder="1" applyAlignment="1">
      <alignment horizontal="center" vertical="center"/>
    </xf>
    <xf numFmtId="0" fontId="32" fillId="0" borderId="38" xfId="0" applyFont="1" applyFill="1" applyBorder="1" applyAlignment="1">
      <alignment horizontal="center" vertical="center" wrapText="1"/>
    </xf>
    <xf numFmtId="0" fontId="33" fillId="0" borderId="38" xfId="0" applyFont="1" applyFill="1" applyBorder="1" applyAlignment="1">
      <alignment horizontal="center" vertical="center"/>
    </xf>
    <xf numFmtId="1" fontId="33" fillId="0" borderId="56" xfId="0" applyNumberFormat="1" applyFont="1" applyFill="1" applyBorder="1" applyAlignment="1">
      <alignment horizontal="center" vertical="center"/>
    </xf>
    <xf numFmtId="0" fontId="32" fillId="0" borderId="39" xfId="0" applyFont="1" applyFill="1" applyBorder="1" applyAlignment="1">
      <alignment horizontal="center" vertical="center"/>
    </xf>
    <xf numFmtId="9" fontId="32" fillId="0" borderId="39" xfId="0" applyNumberFormat="1" applyFont="1" applyFill="1" applyBorder="1" applyAlignment="1">
      <alignment horizontal="center" vertical="center"/>
    </xf>
    <xf numFmtId="1" fontId="32" fillId="0" borderId="58" xfId="0" applyNumberFormat="1" applyFont="1" applyFill="1" applyBorder="1" applyAlignment="1">
      <alignment horizontal="center" vertical="center"/>
    </xf>
    <xf numFmtId="0" fontId="32" fillId="0" borderId="55" xfId="0" applyFont="1" applyFill="1" applyBorder="1" applyAlignment="1">
      <alignment vertical="center" wrapText="1"/>
    </xf>
    <xf numFmtId="0" fontId="32" fillId="0" borderId="56" xfId="0" applyFont="1" applyFill="1" applyBorder="1" applyAlignment="1">
      <alignment horizontal="center" vertical="center" wrapText="1"/>
    </xf>
    <xf numFmtId="0" fontId="33" fillId="0" borderId="38" xfId="0" applyFont="1" applyFill="1" applyBorder="1" applyAlignment="1">
      <alignment horizontal="left" vertical="center" wrapText="1"/>
    </xf>
    <xf numFmtId="168" fontId="33" fillId="0" borderId="38" xfId="0" applyNumberFormat="1" applyFont="1" applyFill="1" applyBorder="1" applyAlignment="1">
      <alignment horizontal="center" vertical="center" wrapText="1"/>
    </xf>
    <xf numFmtId="1" fontId="33" fillId="0" borderId="38" xfId="0" applyNumberFormat="1" applyFont="1" applyFill="1" applyBorder="1" applyAlignment="1">
      <alignment horizontal="center" vertical="center" wrapText="1"/>
    </xf>
    <xf numFmtId="1" fontId="32" fillId="0" borderId="39" xfId="0" applyNumberFormat="1" applyFont="1" applyFill="1" applyBorder="1" applyAlignment="1">
      <alignment horizontal="center" vertical="center"/>
    </xf>
    <xf numFmtId="0" fontId="33" fillId="0" borderId="39" xfId="0" applyFont="1" applyFill="1" applyBorder="1" applyAlignment="1">
      <alignment horizontal="center" vertical="center"/>
    </xf>
    <xf numFmtId="1" fontId="33" fillId="0" borderId="58" xfId="0" applyNumberFormat="1" applyFont="1" applyFill="1" applyBorder="1" applyAlignment="1">
      <alignment horizontal="center" vertical="center"/>
    </xf>
    <xf numFmtId="0" fontId="33" fillId="0" borderId="39" xfId="0" applyFont="1" applyFill="1" applyBorder="1" applyAlignment="1">
      <alignment horizontal="left" vertical="center" wrapText="1"/>
    </xf>
    <xf numFmtId="169" fontId="33" fillId="0" borderId="39" xfId="0" applyNumberFormat="1" applyFont="1" applyFill="1" applyBorder="1" applyAlignment="1">
      <alignment horizontal="center" vertical="center" wrapText="1"/>
    </xf>
    <xf numFmtId="0" fontId="33" fillId="0" borderId="58" xfId="0" applyFont="1" applyFill="1" applyBorder="1" applyAlignment="1">
      <alignment horizontal="center" vertical="center"/>
    </xf>
    <xf numFmtId="1" fontId="3" fillId="0" borderId="32" xfId="10" applyNumberFormat="1" applyFont="1" applyAlignment="1">
      <alignment vertical="center" wrapText="1"/>
    </xf>
    <xf numFmtId="1" fontId="39" fillId="19" borderId="82" xfId="0" applyNumberFormat="1" applyFont="1" applyFill="1" applyBorder="1" applyAlignment="1">
      <alignment horizontal="center" vertical="center" wrapText="1"/>
    </xf>
    <xf numFmtId="164" fontId="5" fillId="0" borderId="41" xfId="2" applyNumberFormat="1" applyFont="1" applyFill="1" applyBorder="1" applyAlignment="1">
      <alignment horizontal="center" vertical="center" wrapText="1"/>
    </xf>
    <xf numFmtId="164" fontId="5" fillId="0" borderId="42" xfId="2" applyNumberFormat="1" applyFont="1" applyFill="1" applyBorder="1" applyAlignment="1">
      <alignment horizontal="center" vertical="center" wrapText="1"/>
    </xf>
    <xf numFmtId="164" fontId="5" fillId="0" borderId="43" xfId="2" applyNumberFormat="1"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48" xfId="0" applyFont="1" applyBorder="1" applyAlignment="1">
      <alignment horizontal="center" vertical="center" wrapText="1"/>
    </xf>
    <xf numFmtId="0" fontId="3" fillId="13" borderId="51" xfId="7" applyFont="1" applyFill="1" applyBorder="1" applyAlignment="1">
      <alignment horizontal="center" vertical="center" wrapText="1"/>
    </xf>
    <xf numFmtId="0" fontId="3" fillId="13" borderId="83" xfId="7" applyFont="1" applyFill="1" applyBorder="1" applyAlignment="1">
      <alignment horizontal="center" vertical="center" wrapText="1"/>
    </xf>
    <xf numFmtId="0" fontId="3" fillId="13" borderId="84" xfId="7" applyFont="1" applyFill="1" applyBorder="1" applyAlignment="1">
      <alignment horizontal="center" vertical="center" wrapText="1"/>
    </xf>
    <xf numFmtId="164" fontId="5" fillId="7" borderId="41" xfId="2" applyNumberFormat="1" applyFont="1" applyFill="1" applyBorder="1" applyAlignment="1">
      <alignment horizontal="center" vertical="center" wrapText="1"/>
    </xf>
    <xf numFmtId="164" fontId="5" fillId="7" borderId="42" xfId="2" applyNumberFormat="1" applyFont="1" applyFill="1" applyBorder="1" applyAlignment="1">
      <alignment horizontal="center" vertical="center" wrapText="1"/>
    </xf>
    <xf numFmtId="164" fontId="5" fillId="7" borderId="43" xfId="2" applyNumberFormat="1" applyFont="1" applyFill="1" applyBorder="1" applyAlignment="1">
      <alignment horizontal="center" vertical="center" wrapText="1"/>
    </xf>
    <xf numFmtId="0" fontId="15" fillId="0" borderId="40" xfId="0" applyFont="1" applyBorder="1" applyAlignment="1">
      <alignment horizontal="center" vertical="center"/>
    </xf>
    <xf numFmtId="0" fontId="15" fillId="0" borderId="45" xfId="0" applyFont="1" applyBorder="1" applyAlignment="1">
      <alignment horizontal="center" vertical="center"/>
    </xf>
    <xf numFmtId="0" fontId="15" fillId="0" borderId="44" xfId="0" applyFont="1" applyBorder="1" applyAlignment="1">
      <alignment horizontal="center" vertical="center"/>
    </xf>
    <xf numFmtId="0" fontId="7" fillId="10" borderId="38" xfId="2" applyFont="1" applyFill="1" applyBorder="1" applyAlignment="1">
      <alignment horizontal="center" vertical="center" wrapText="1"/>
    </xf>
    <xf numFmtId="0" fontId="7" fillId="11" borderId="38" xfId="2" applyFont="1" applyFill="1" applyBorder="1" applyAlignment="1">
      <alignment horizontal="center" vertical="center" wrapText="1"/>
    </xf>
    <xf numFmtId="164" fontId="7" fillId="13" borderId="38" xfId="2" applyNumberFormat="1" applyFont="1" applyFill="1" applyBorder="1" applyAlignment="1">
      <alignment horizontal="center" vertical="center" wrapText="1"/>
    </xf>
    <xf numFmtId="0" fontId="7" fillId="13" borderId="37" xfId="0" applyFont="1" applyFill="1" applyBorder="1" applyAlignment="1">
      <alignment horizontal="center" vertical="center" wrapText="1"/>
    </xf>
    <xf numFmtId="0" fontId="7" fillId="13" borderId="47" xfId="0" applyFont="1" applyFill="1" applyBorder="1" applyAlignment="1">
      <alignment horizontal="center" vertical="center" wrapText="1"/>
    </xf>
    <xf numFmtId="0" fontId="7" fillId="13" borderId="48" xfId="0" applyFont="1" applyFill="1" applyBorder="1" applyAlignment="1">
      <alignment horizontal="center" vertical="center" wrapText="1"/>
    </xf>
    <xf numFmtId="0" fontId="7" fillId="11" borderId="40" xfId="0" applyFont="1" applyFill="1" applyBorder="1" applyAlignment="1">
      <alignment horizontal="center" vertical="center" wrapText="1"/>
    </xf>
    <xf numFmtId="0" fontId="37" fillId="0" borderId="55" xfId="5" applyFont="1" applyBorder="1" applyAlignment="1">
      <alignment horizontal="left" vertical="center" wrapText="1" indent="1"/>
    </xf>
    <xf numFmtId="0" fontId="38" fillId="0" borderId="55" xfId="5" applyFont="1" applyBorder="1" applyAlignment="1">
      <alignment horizontal="left" wrapText="1" indent="1"/>
    </xf>
    <xf numFmtId="0" fontId="5" fillId="0" borderId="16" xfId="0" applyFont="1" applyBorder="1" applyAlignment="1">
      <alignment horizontal="justify" vertical="center" wrapText="1"/>
    </xf>
    <xf numFmtId="0" fontId="5" fillId="0" borderId="17" xfId="0" applyFont="1" applyBorder="1" applyAlignment="1">
      <alignment horizontal="justify" vertical="center"/>
    </xf>
    <xf numFmtId="0" fontId="5" fillId="3" borderId="16" xfId="0" applyFont="1" applyFill="1" applyBorder="1" applyAlignment="1">
      <alignment horizontal="justify" vertical="center" wrapText="1"/>
    </xf>
    <xf numFmtId="0" fontId="5" fillId="0" borderId="18" xfId="0" applyFont="1" applyBorder="1" applyAlignment="1">
      <alignment horizontal="justify" vertical="center"/>
    </xf>
    <xf numFmtId="0" fontId="7" fillId="0" borderId="12" xfId="0" applyFont="1" applyBorder="1" applyAlignment="1">
      <alignment horizontal="justify" vertical="center" wrapText="1"/>
    </xf>
    <xf numFmtId="0" fontId="5" fillId="0" borderId="13" xfId="0" applyFont="1" applyBorder="1" applyAlignment="1">
      <alignment horizontal="justify" vertical="center"/>
    </xf>
    <xf numFmtId="0" fontId="5" fillId="0" borderId="14" xfId="0" applyFont="1" applyBorder="1" applyAlignment="1">
      <alignment horizontal="justify" vertical="center"/>
    </xf>
    <xf numFmtId="0" fontId="7" fillId="0" borderId="19" xfId="0" applyFont="1" applyBorder="1" applyAlignment="1">
      <alignment horizontal="justify" vertical="center" wrapText="1"/>
    </xf>
    <xf numFmtId="0" fontId="5" fillId="0" borderId="20" xfId="0" applyFont="1" applyBorder="1" applyAlignment="1">
      <alignment horizontal="justify" vertical="center"/>
    </xf>
    <xf numFmtId="0" fontId="37" fillId="7" borderId="55" xfId="5" applyFont="1" applyFill="1" applyBorder="1" applyAlignment="1">
      <alignment horizontal="left" vertical="center" wrapText="1"/>
    </xf>
    <xf numFmtId="0" fontId="7" fillId="0" borderId="7" xfId="0" applyFont="1" applyBorder="1" applyAlignment="1">
      <alignment horizontal="justify" vertical="center" wrapText="1"/>
    </xf>
    <xf numFmtId="0" fontId="5" fillId="0" borderId="8" xfId="0" applyFont="1" applyBorder="1" applyAlignment="1">
      <alignment horizontal="justify" vertical="center"/>
    </xf>
    <xf numFmtId="0" fontId="3" fillId="0" borderId="1" xfId="0" applyFont="1" applyBorder="1" applyAlignment="1">
      <alignment horizontal="center" vertical="center" wrapText="1"/>
    </xf>
    <xf numFmtId="0" fontId="5" fillId="0" borderId="2" xfId="0" applyFont="1" applyBorder="1" applyAlignment="1">
      <alignment horizontal="center" vertical="center"/>
    </xf>
    <xf numFmtId="0" fontId="3"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1" xfId="0" applyFont="1" applyBorder="1" applyAlignment="1">
      <alignment horizontal="center" vertical="center"/>
    </xf>
    <xf numFmtId="0" fontId="10" fillId="2" borderId="12" xfId="0" applyFont="1" applyFill="1" applyBorder="1" applyAlignment="1">
      <alignment horizontal="justify" vertical="center" wrapText="1"/>
    </xf>
    <xf numFmtId="0" fontId="12" fillId="12" borderId="7" xfId="0" applyFont="1" applyFill="1" applyBorder="1" applyAlignment="1">
      <alignment horizontal="center" vertical="center" wrapText="1"/>
    </xf>
    <xf numFmtId="0" fontId="5" fillId="13" borderId="8" xfId="0" applyFont="1" applyFill="1" applyBorder="1" applyAlignment="1">
      <alignment horizontal="center" vertical="center"/>
    </xf>
    <xf numFmtId="0" fontId="7" fillId="14" borderId="7" xfId="0" applyFont="1" applyFill="1" applyBorder="1" applyAlignment="1">
      <alignment horizontal="center" vertical="center" wrapText="1"/>
    </xf>
    <xf numFmtId="0" fontId="5" fillId="15" borderId="8" xfId="0" applyFont="1" applyFill="1" applyBorder="1" applyAlignment="1">
      <alignment horizontal="center" vertical="center"/>
    </xf>
    <xf numFmtId="0" fontId="5" fillId="0" borderId="7" xfId="0" applyFont="1" applyBorder="1" applyAlignment="1">
      <alignment horizontal="justify" vertical="center" wrapText="1"/>
    </xf>
    <xf numFmtId="0" fontId="5" fillId="0" borderId="38" xfId="0" applyFont="1" applyBorder="1" applyAlignment="1">
      <alignment horizontal="center" vertical="center" wrapText="1"/>
    </xf>
    <xf numFmtId="0" fontId="7" fillId="17" borderId="7" xfId="0" applyFont="1" applyFill="1" applyBorder="1" applyAlignment="1">
      <alignment horizontal="center" vertical="center" wrapText="1"/>
    </xf>
    <xf numFmtId="0" fontId="4" fillId="13" borderId="8" xfId="0" applyFont="1" applyFill="1" applyBorder="1" applyAlignment="1">
      <alignment horizontal="center" vertical="center"/>
    </xf>
    <xf numFmtId="0" fontId="7" fillId="4" borderId="7" xfId="0" applyFont="1" applyFill="1" applyBorder="1" applyAlignment="1">
      <alignment vertical="center" wrapText="1"/>
    </xf>
    <xf numFmtId="0" fontId="4" fillId="0" borderId="27" xfId="0" applyFont="1" applyBorder="1" applyAlignment="1">
      <alignment vertical="center"/>
    </xf>
    <xf numFmtId="0" fontId="3" fillId="0" borderId="0" xfId="0" applyFont="1" applyAlignment="1">
      <alignment horizontal="center" vertical="center" wrapText="1"/>
    </xf>
    <xf numFmtId="0" fontId="0" fillId="0" borderId="0" xfId="0" applyFont="1" applyAlignment="1">
      <alignment vertical="center"/>
    </xf>
    <xf numFmtId="0" fontId="3" fillId="0" borderId="27" xfId="0" applyFont="1" applyBorder="1" applyAlignment="1">
      <alignment horizontal="center" vertical="center" wrapText="1"/>
    </xf>
    <xf numFmtId="0" fontId="5" fillId="0" borderId="7" xfId="0" applyFont="1" applyBorder="1" applyAlignment="1">
      <alignment horizontal="left" vertical="center" wrapText="1"/>
    </xf>
    <xf numFmtId="0" fontId="4" fillId="0" borderId="8" xfId="0" applyFont="1" applyBorder="1" applyAlignment="1">
      <alignment vertical="center"/>
    </xf>
    <xf numFmtId="0" fontId="7" fillId="17" borderId="7" xfId="0" applyFont="1" applyFill="1" applyBorder="1" applyAlignment="1">
      <alignment vertical="center" wrapText="1"/>
    </xf>
    <xf numFmtId="0" fontId="4" fillId="13" borderId="8" xfId="0" applyFont="1" applyFill="1" applyBorder="1" applyAlignment="1">
      <alignment vertical="center"/>
    </xf>
    <xf numFmtId="0" fontId="5" fillId="0" borderId="7" xfId="0" applyFont="1" applyBorder="1" applyAlignment="1">
      <alignment vertical="center" wrapText="1"/>
    </xf>
    <xf numFmtId="0" fontId="7" fillId="17" borderId="7" xfId="0" applyFont="1" applyFill="1" applyBorder="1" applyAlignment="1">
      <alignment horizontal="left" vertical="center" wrapText="1"/>
    </xf>
    <xf numFmtId="0" fontId="4" fillId="13" borderId="25" xfId="0" applyFont="1" applyFill="1" applyBorder="1" applyAlignment="1">
      <alignment vertical="center"/>
    </xf>
    <xf numFmtId="0" fontId="7" fillId="0" borderId="7" xfId="0" applyFont="1" applyBorder="1" applyAlignment="1">
      <alignment horizontal="left" vertical="center" wrapText="1"/>
    </xf>
    <xf numFmtId="0" fontId="7" fillId="0" borderId="7" xfId="0" applyFont="1" applyBorder="1" applyAlignment="1">
      <alignment vertical="center" wrapText="1"/>
    </xf>
    <xf numFmtId="0" fontId="3" fillId="4" borderId="7" xfId="0" applyFont="1" applyFill="1" applyBorder="1" applyAlignment="1">
      <alignment horizontal="center" vertical="center" wrapText="1"/>
    </xf>
    <xf numFmtId="0" fontId="4" fillId="13" borderId="27" xfId="0" applyFont="1" applyFill="1" applyBorder="1" applyAlignment="1">
      <alignment vertical="center"/>
    </xf>
    <xf numFmtId="0" fontId="6" fillId="5" borderId="38" xfId="0" applyFont="1" applyFill="1" applyBorder="1" applyAlignment="1">
      <alignment horizontal="center" vertical="center" wrapText="1"/>
    </xf>
    <xf numFmtId="0" fontId="4" fillId="0" borderId="38" xfId="0" applyFont="1" applyBorder="1" applyAlignment="1">
      <alignment vertical="center"/>
    </xf>
    <xf numFmtId="0" fontId="3" fillId="4" borderId="23" xfId="0" applyFont="1" applyFill="1" applyBorder="1" applyAlignment="1">
      <alignment horizontal="center" vertical="center" wrapText="1"/>
    </xf>
    <xf numFmtId="0" fontId="4" fillId="0" borderId="24" xfId="0" applyFont="1" applyBorder="1" applyAlignment="1">
      <alignment vertical="center"/>
    </xf>
    <xf numFmtId="0" fontId="3" fillId="0" borderId="7" xfId="0" applyFont="1" applyBorder="1" applyAlignment="1">
      <alignment horizontal="center" vertical="center" wrapText="1"/>
    </xf>
    <xf numFmtId="0" fontId="11" fillId="0" borderId="38" xfId="0" applyFont="1" applyBorder="1" applyAlignment="1">
      <alignment horizontal="left" vertical="center" wrapText="1"/>
    </xf>
    <xf numFmtId="3" fontId="24" fillId="8" borderId="38" xfId="0" applyNumberFormat="1" applyFont="1" applyFill="1" applyBorder="1" applyAlignment="1">
      <alignment horizontal="center" vertical="center" wrapText="1"/>
    </xf>
    <xf numFmtId="1" fontId="25" fillId="0" borderId="38" xfId="0" applyNumberFormat="1" applyFont="1" applyBorder="1" applyAlignment="1">
      <alignment horizontal="center" vertical="center" wrapText="1"/>
    </xf>
    <xf numFmtId="0" fontId="3" fillId="13" borderId="49" xfId="7" applyFont="1" applyFill="1" applyBorder="1" applyAlignment="1">
      <alignment horizontal="center" vertical="center" wrapText="1"/>
    </xf>
    <xf numFmtId="0" fontId="3" fillId="13" borderId="32" xfId="7" applyFont="1" applyFill="1" applyBorder="1" applyAlignment="1">
      <alignment horizontal="center" vertical="center" wrapText="1"/>
    </xf>
    <xf numFmtId="0" fontId="7" fillId="13" borderId="38" xfId="0" applyFont="1" applyFill="1" applyBorder="1" applyAlignment="1">
      <alignment horizontal="center" vertical="center" wrapText="1"/>
    </xf>
    <xf numFmtId="3" fontId="5" fillId="0" borderId="7" xfId="0" applyNumberFormat="1" applyFont="1" applyBorder="1" applyAlignment="1">
      <alignment horizontal="center" vertical="center" wrapText="1"/>
    </xf>
    <xf numFmtId="0" fontId="4" fillId="0" borderId="26" xfId="0" applyFont="1" applyBorder="1" applyAlignment="1">
      <alignment vertical="center"/>
    </xf>
    <xf numFmtId="3" fontId="7" fillId="17" borderId="7" xfId="0" applyNumberFormat="1" applyFont="1" applyFill="1" applyBorder="1" applyAlignment="1">
      <alignment horizontal="center" vertical="center" wrapText="1"/>
    </xf>
    <xf numFmtId="0" fontId="5" fillId="4" borderId="7" xfId="0" applyFont="1" applyFill="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13" borderId="27" xfId="0" applyFont="1" applyFill="1" applyBorder="1" applyAlignment="1">
      <alignment horizontal="center" vertical="center"/>
    </xf>
    <xf numFmtId="0" fontId="30" fillId="17" borderId="7" xfId="0" applyFont="1" applyFill="1" applyBorder="1" applyAlignment="1">
      <alignment horizontal="center" vertical="center" wrapText="1"/>
    </xf>
    <xf numFmtId="1" fontId="5" fillId="0" borderId="7"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1" fontId="7" fillId="17" borderId="7" xfId="0" applyNumberFormat="1" applyFont="1" applyFill="1" applyBorder="1" applyAlignment="1">
      <alignment horizontal="center" vertical="center" wrapText="1"/>
    </xf>
    <xf numFmtId="0" fontId="3" fillId="13" borderId="37" xfId="7" applyFont="1" applyFill="1" applyBorder="1" applyAlignment="1">
      <alignment horizontal="center" vertical="center" wrapText="1"/>
    </xf>
    <xf numFmtId="0" fontId="3" fillId="13" borderId="47" xfId="7" applyFont="1" applyFill="1" applyBorder="1" applyAlignment="1">
      <alignment horizontal="center" vertical="center" wrapText="1"/>
    </xf>
    <xf numFmtId="0" fontId="3" fillId="13" borderId="48" xfId="7" applyFont="1" applyFill="1" applyBorder="1" applyAlignment="1">
      <alignment horizontal="center" vertical="center" wrapText="1"/>
    </xf>
    <xf numFmtId="0" fontId="7" fillId="10" borderId="44" xfId="2" applyFont="1" applyFill="1" applyBorder="1" applyAlignment="1">
      <alignment horizontal="center" vertical="center" wrapText="1"/>
    </xf>
    <xf numFmtId="0" fontId="6" fillId="5" borderId="29" xfId="0" applyFont="1" applyFill="1" applyBorder="1" applyAlignment="1">
      <alignment horizontal="left" vertical="center" wrapText="1"/>
    </xf>
    <xf numFmtId="0" fontId="4" fillId="0" borderId="30" xfId="0" applyFont="1" applyBorder="1" applyAlignment="1">
      <alignment vertical="center"/>
    </xf>
    <xf numFmtId="0" fontId="4" fillId="0" borderId="31" xfId="0" applyFont="1" applyBorder="1" applyAlignment="1">
      <alignment vertical="center"/>
    </xf>
    <xf numFmtId="0" fontId="5" fillId="0" borderId="7" xfId="0" applyFont="1" applyBorder="1" applyAlignment="1">
      <alignment horizontal="center" vertical="center" wrapText="1"/>
    </xf>
    <xf numFmtId="0" fontId="3" fillId="0" borderId="32" xfId="0" applyFont="1" applyBorder="1" applyAlignment="1">
      <alignment horizontal="center" vertical="center" wrapText="1"/>
    </xf>
    <xf numFmtId="0" fontId="4" fillId="0" borderId="32" xfId="0" applyFont="1" applyBorder="1" applyAlignment="1">
      <alignment vertical="center"/>
    </xf>
    <xf numFmtId="0" fontId="9" fillId="5" borderId="7" xfId="0" applyFont="1" applyFill="1" applyBorder="1" applyAlignment="1">
      <alignment horizontal="center" vertical="center" wrapText="1"/>
    </xf>
    <xf numFmtId="0" fontId="0" fillId="0" borderId="0" xfId="0" applyFont="1" applyAlignment="1"/>
    <xf numFmtId="0" fontId="10" fillId="2" borderId="7" xfId="0" applyFont="1" applyFill="1" applyBorder="1" applyAlignment="1">
      <alignment horizontal="center" vertical="center" wrapText="1"/>
    </xf>
    <xf numFmtId="0" fontId="4" fillId="0" borderId="27" xfId="0" applyFont="1" applyBorder="1"/>
    <xf numFmtId="0" fontId="4" fillId="0" borderId="8" xfId="0" applyFont="1" applyBorder="1"/>
    <xf numFmtId="0" fontId="9" fillId="2" borderId="7" xfId="0" applyFont="1" applyFill="1" applyBorder="1" applyAlignment="1">
      <alignment horizontal="center" vertical="center" wrapText="1"/>
    </xf>
    <xf numFmtId="0" fontId="4" fillId="0" borderId="25" xfId="0" applyFont="1" applyBorder="1"/>
    <xf numFmtId="0" fontId="15" fillId="0" borderId="7" xfId="0" applyFont="1" applyBorder="1" applyAlignment="1">
      <alignment horizontal="left" vertical="top" wrapText="1"/>
    </xf>
    <xf numFmtId="0" fontId="7" fillId="12" borderId="7" xfId="0" applyFont="1" applyFill="1" applyBorder="1" applyAlignment="1">
      <alignment horizontal="left" vertical="center" wrapText="1"/>
    </xf>
    <xf numFmtId="0" fontId="4" fillId="13" borderId="27" xfId="0" applyFont="1" applyFill="1" applyBorder="1"/>
    <xf numFmtId="0" fontId="4" fillId="13" borderId="8" xfId="0" applyFont="1" applyFill="1" applyBorder="1"/>
    <xf numFmtId="0" fontId="5" fillId="0" borderId="2" xfId="0" applyFont="1" applyBorder="1" applyAlignment="1">
      <alignment horizontal="center" vertical="center" wrapText="1"/>
    </xf>
    <xf numFmtId="0" fontId="5" fillId="0" borderId="46" xfId="0" applyFont="1" applyBorder="1" applyAlignment="1">
      <alignment horizontal="center" vertical="center" wrapText="1"/>
    </xf>
    <xf numFmtId="1" fontId="5" fillId="0" borderId="11" xfId="0" applyNumberFormat="1" applyFont="1" applyBorder="1" applyAlignment="1">
      <alignment horizontal="center" vertical="center" wrapText="1"/>
    </xf>
    <xf numFmtId="0" fontId="4" fillId="0" borderId="35" xfId="0" applyFont="1" applyBorder="1" applyAlignment="1">
      <alignment vertical="center"/>
    </xf>
    <xf numFmtId="0" fontId="4" fillId="0" borderId="36" xfId="0" applyFont="1" applyBorder="1" applyAlignment="1">
      <alignment vertical="center"/>
    </xf>
    <xf numFmtId="1" fontId="11" fillId="0" borderId="38" xfId="1" applyNumberFormat="1" applyFont="1" applyFill="1" applyBorder="1" applyAlignment="1">
      <alignment horizontal="center" vertical="center" wrapText="1"/>
    </xf>
    <xf numFmtId="0" fontId="9" fillId="5" borderId="7" xfId="0" applyFont="1" applyFill="1" applyBorder="1" applyAlignment="1">
      <alignment horizontal="left" vertical="center" wrapText="1"/>
    </xf>
    <xf numFmtId="0" fontId="16" fillId="0" borderId="7" xfId="0" applyFont="1" applyBorder="1" applyAlignment="1">
      <alignment vertical="center" wrapText="1"/>
    </xf>
    <xf numFmtId="0" fontId="9" fillId="5" borderId="29" xfId="0" applyFont="1" applyFill="1" applyBorder="1" applyAlignment="1">
      <alignment horizontal="center" vertical="center" wrapText="1"/>
    </xf>
    <xf numFmtId="0" fontId="15" fillId="4" borderId="7" xfId="0" applyFont="1" applyFill="1" applyBorder="1" applyAlignment="1">
      <alignment horizontal="left" vertical="center" wrapText="1"/>
    </xf>
    <xf numFmtId="1" fontId="19" fillId="0" borderId="37" xfId="1" applyNumberFormat="1" applyFont="1" applyFill="1" applyBorder="1" applyAlignment="1">
      <alignment horizontal="center" vertical="center" wrapText="1"/>
    </xf>
    <xf numFmtId="0" fontId="34" fillId="18" borderId="57" xfId="0" applyFont="1" applyFill="1" applyBorder="1" applyAlignment="1">
      <alignment horizontal="center" vertical="center" wrapText="1"/>
    </xf>
    <xf numFmtId="0" fontId="34" fillId="18" borderId="39" xfId="0" applyFont="1" applyFill="1" applyBorder="1" applyAlignment="1">
      <alignment horizontal="center" vertical="center" wrapText="1"/>
    </xf>
    <xf numFmtId="0" fontId="12" fillId="13" borderId="70" xfId="0" applyFont="1" applyFill="1" applyBorder="1" applyAlignment="1">
      <alignment horizontal="center" vertical="center"/>
    </xf>
    <xf numFmtId="0" fontId="12" fillId="13" borderId="71" xfId="0" applyFont="1" applyFill="1" applyBorder="1" applyAlignment="1">
      <alignment horizontal="center" vertical="center"/>
    </xf>
    <xf numFmtId="0" fontId="12" fillId="13" borderId="72" xfId="0" applyFont="1" applyFill="1" applyBorder="1" applyAlignment="1">
      <alignment horizontal="center" vertical="center"/>
    </xf>
    <xf numFmtId="0" fontId="34" fillId="0" borderId="52"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4" fillId="0" borderId="53"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63" xfId="0" applyFont="1" applyBorder="1" applyAlignment="1">
      <alignment horizontal="center" vertical="center" wrapText="1"/>
    </xf>
    <xf numFmtId="0" fontId="34" fillId="0" borderId="64" xfId="0" applyFont="1" applyBorder="1" applyAlignment="1">
      <alignment horizontal="center" vertical="center" wrapText="1"/>
    </xf>
    <xf numFmtId="0" fontId="34" fillId="0" borderId="76" xfId="0" applyFont="1" applyFill="1" applyBorder="1" applyAlignment="1">
      <alignment horizontal="center" vertical="center" wrapText="1"/>
    </xf>
    <xf numFmtId="0" fontId="34" fillId="0" borderId="62" xfId="0" applyFont="1" applyFill="1" applyBorder="1" applyAlignment="1">
      <alignment horizontal="center" vertical="center" wrapText="1"/>
    </xf>
    <xf numFmtId="0" fontId="34" fillId="0" borderId="54"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7" fillId="0" borderId="78" xfId="0" applyFont="1" applyFill="1" applyBorder="1" applyAlignment="1">
      <alignment horizontal="center" vertical="center"/>
    </xf>
    <xf numFmtId="0" fontId="7" fillId="0" borderId="79" xfId="0" applyFont="1" applyFill="1" applyBorder="1" applyAlignment="1">
      <alignment horizontal="center" vertical="center"/>
    </xf>
    <xf numFmtId="1" fontId="3" fillId="0" borderId="32" xfId="10" applyNumberFormat="1" applyFont="1" applyAlignment="1">
      <alignment horizontal="center" vertical="center" wrapText="1"/>
    </xf>
    <xf numFmtId="0" fontId="34" fillId="0" borderId="73" xfId="0" applyFont="1" applyFill="1" applyBorder="1" applyAlignment="1">
      <alignment horizontal="center" vertical="center" wrapText="1"/>
    </xf>
    <xf numFmtId="0" fontId="34" fillId="0" borderId="64" xfId="0" applyFont="1" applyFill="1" applyBorder="1" applyAlignment="1">
      <alignment horizontal="center" vertical="center" wrapText="1"/>
    </xf>
    <xf numFmtId="0" fontId="34" fillId="0" borderId="74" xfId="0" applyFont="1" applyFill="1" applyBorder="1" applyAlignment="1">
      <alignment horizontal="center" vertical="center" wrapText="1"/>
    </xf>
    <xf numFmtId="0" fontId="34" fillId="0" borderId="44" xfId="0" applyFont="1" applyFill="1" applyBorder="1" applyAlignment="1">
      <alignment horizontal="center" vertical="center" wrapText="1"/>
    </xf>
    <xf numFmtId="0" fontId="34" fillId="0" borderId="75" xfId="0" applyFont="1" applyFill="1" applyBorder="1" applyAlignment="1">
      <alignment horizontal="center" vertical="center" wrapText="1"/>
    </xf>
    <xf numFmtId="0" fontId="34" fillId="0" borderId="66" xfId="0" applyFont="1" applyFill="1" applyBorder="1" applyAlignment="1">
      <alignment horizontal="center" vertical="center" wrapText="1"/>
    </xf>
    <xf numFmtId="0" fontId="32" fillId="0" borderId="38" xfId="0" applyFont="1" applyFill="1" applyBorder="1" applyAlignment="1">
      <alignment horizontal="center" vertical="center" wrapText="1"/>
    </xf>
    <xf numFmtId="168" fontId="33" fillId="0" borderId="60" xfId="0" applyNumberFormat="1" applyFont="1" applyFill="1" applyBorder="1" applyAlignment="1">
      <alignment horizontal="center" vertical="center" wrapText="1"/>
    </xf>
    <xf numFmtId="168" fontId="33" fillId="0" borderId="61" xfId="0" applyNumberFormat="1" applyFont="1" applyFill="1" applyBorder="1" applyAlignment="1">
      <alignment horizontal="center" vertical="center" wrapText="1"/>
    </xf>
    <xf numFmtId="168" fontId="33" fillId="0" borderId="62" xfId="0" applyNumberFormat="1" applyFont="1" applyFill="1" applyBorder="1" applyAlignment="1">
      <alignment horizontal="center" vertical="center" wrapText="1"/>
    </xf>
    <xf numFmtId="0" fontId="32" fillId="0" borderId="63" xfId="0" applyFont="1" applyFill="1" applyBorder="1" applyAlignment="1">
      <alignment horizontal="center" vertical="center" wrapText="1"/>
    </xf>
    <xf numFmtId="0" fontId="32" fillId="0" borderId="64" xfId="0" applyFont="1" applyFill="1" applyBorder="1" applyAlignment="1">
      <alignment horizontal="center" vertical="center" wrapText="1"/>
    </xf>
    <xf numFmtId="1" fontId="33" fillId="0" borderId="65" xfId="0" applyNumberFormat="1" applyFont="1" applyFill="1" applyBorder="1" applyAlignment="1">
      <alignment horizontal="center" vertical="center"/>
    </xf>
    <xf numFmtId="1" fontId="33" fillId="0" borderId="66" xfId="0" applyNumberFormat="1" applyFont="1" applyFill="1" applyBorder="1" applyAlignment="1">
      <alignment horizontal="center" vertical="center"/>
    </xf>
    <xf numFmtId="0" fontId="31" fillId="13" borderId="67" xfId="0" applyFont="1" applyFill="1" applyBorder="1" applyAlignment="1">
      <alignment horizontal="center"/>
    </xf>
    <xf numFmtId="0" fontId="31" fillId="13" borderId="68" xfId="0" applyFont="1" applyFill="1" applyBorder="1" applyAlignment="1">
      <alignment horizontal="center"/>
    </xf>
    <xf numFmtId="0" fontId="31" fillId="13" borderId="69" xfId="0" applyFont="1" applyFill="1" applyBorder="1" applyAlignment="1">
      <alignment horizontal="center"/>
    </xf>
    <xf numFmtId="0" fontId="31" fillId="13" borderId="52" xfId="0" applyFont="1" applyFill="1" applyBorder="1" applyAlignment="1">
      <alignment horizontal="center"/>
    </xf>
    <xf numFmtId="0" fontId="31" fillId="13" borderId="53" xfId="0" applyFont="1" applyFill="1" applyBorder="1" applyAlignment="1">
      <alignment horizontal="center"/>
    </xf>
    <xf numFmtId="0" fontId="31" fillId="13" borderId="54" xfId="0" applyFont="1" applyFill="1" applyBorder="1" applyAlignment="1">
      <alignment horizontal="center"/>
    </xf>
    <xf numFmtId="0" fontId="32" fillId="0" borderId="57" xfId="0" applyFont="1" applyFill="1" applyBorder="1" applyAlignment="1">
      <alignment horizontal="center"/>
    </xf>
    <xf numFmtId="0" fontId="32" fillId="0" borderId="39" xfId="0" applyFont="1" applyFill="1" applyBorder="1" applyAlignment="1">
      <alignment horizontal="center"/>
    </xf>
    <xf numFmtId="0" fontId="32" fillId="0" borderId="55" xfId="0" applyFont="1" applyFill="1" applyBorder="1" applyAlignment="1">
      <alignment horizontal="center" vertical="center" wrapText="1"/>
    </xf>
    <xf numFmtId="0" fontId="33" fillId="0" borderId="38" xfId="0" applyFont="1" applyFill="1" applyBorder="1" applyAlignment="1">
      <alignment horizontal="center" vertical="center"/>
    </xf>
    <xf numFmtId="9" fontId="33" fillId="0" borderId="38" xfId="0" applyNumberFormat="1" applyFont="1" applyFill="1" applyBorder="1" applyAlignment="1">
      <alignment horizontal="center" vertical="center" wrapText="1"/>
    </xf>
    <xf numFmtId="1" fontId="33" fillId="0" borderId="56" xfId="0" applyNumberFormat="1" applyFont="1" applyFill="1" applyBorder="1" applyAlignment="1">
      <alignment horizontal="center" vertical="center"/>
    </xf>
    <xf numFmtId="0" fontId="32" fillId="0" borderId="38" xfId="0" applyFont="1" applyFill="1" applyBorder="1" applyAlignment="1">
      <alignment horizontal="center" vertical="center"/>
    </xf>
    <xf numFmtId="0" fontId="32" fillId="0" borderId="56" xfId="0" applyFont="1" applyFill="1" applyBorder="1" applyAlignment="1">
      <alignment horizontal="center" vertical="center" wrapText="1"/>
    </xf>
    <xf numFmtId="0" fontId="35" fillId="19" borderId="76" xfId="0" applyFont="1" applyFill="1" applyBorder="1" applyAlignment="1">
      <alignment horizontal="center" vertical="center" wrapText="1"/>
    </xf>
    <xf numFmtId="0" fontId="35" fillId="19" borderId="62" xfId="0" applyFont="1" applyFill="1" applyBorder="1" applyAlignment="1">
      <alignment horizontal="center" vertical="center" wrapText="1"/>
    </xf>
    <xf numFmtId="1" fontId="23" fillId="19" borderId="65" xfId="0" applyNumberFormat="1" applyFont="1" applyFill="1" applyBorder="1" applyAlignment="1">
      <alignment horizontal="center" vertical="center" wrapText="1"/>
    </xf>
    <xf numFmtId="0" fontId="23" fillId="19" borderId="80" xfId="0" applyFont="1" applyFill="1" applyBorder="1" applyAlignment="1">
      <alignment horizontal="center" vertical="center" wrapText="1"/>
    </xf>
    <xf numFmtId="0" fontId="23" fillId="19" borderId="66" xfId="0" applyFont="1" applyFill="1" applyBorder="1" applyAlignment="1">
      <alignment horizontal="center" vertical="center" wrapText="1"/>
    </xf>
    <xf numFmtId="1" fontId="23" fillId="19" borderId="40" xfId="0" applyNumberFormat="1" applyFont="1" applyFill="1" applyBorder="1" applyAlignment="1">
      <alignment horizontal="center" vertical="center" wrapText="1"/>
    </xf>
    <xf numFmtId="0" fontId="23" fillId="19" borderId="45" xfId="0" applyFont="1" applyFill="1" applyBorder="1" applyAlignment="1">
      <alignment horizontal="center" vertical="center" wrapText="1"/>
    </xf>
    <xf numFmtId="0" fontId="23" fillId="19" borderId="44" xfId="0" applyFont="1" applyFill="1" applyBorder="1" applyAlignment="1">
      <alignment horizontal="center" vertical="center" wrapText="1"/>
    </xf>
    <xf numFmtId="0" fontId="23" fillId="19" borderId="65" xfId="0" applyFont="1" applyFill="1" applyBorder="1" applyAlignment="1">
      <alignment horizontal="center" vertical="center" wrapText="1"/>
    </xf>
  </cellXfs>
  <cellStyles count="11">
    <cellStyle name="Millares" xfId="1" builtinId="3"/>
    <cellStyle name="Millares 2" xfId="4"/>
    <cellStyle name="Moneda 2" xfId="8"/>
    <cellStyle name="Normal" xfId="0" builtinId="0"/>
    <cellStyle name="Normal 2" xfId="5"/>
    <cellStyle name="Normal 2 10" xfId="7"/>
    <cellStyle name="Normal 3 2" xfId="10"/>
    <cellStyle name="Normal_Slips Publicados" xfId="3"/>
    <cellStyle name="Normal_Slips Publicados_Condiciones Complementarias TRDM" xfId="2"/>
    <cellStyle name="Normal_Slips técnicos VDD - IND" xfId="6"/>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BOGSVWS19V01\Publicaciones%20Generales\Licitaciones\2.%20PROCESOS%20LICITACIONES\CLIENTES\EMPRESA%20DE%20LICORES\PROCESO%202019\DOCUMENTOS%20PUBLICADOS\DOCUMENTOS%20PAGINA%20WEB\EVALUACION\EVALUACION%20TECNICA-ECONOMICA%20INV.%2001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Licitaciones\2.%20PROCESOS%20LICITACIONES\CLIENTES\1.%20CLIENTES%202020\EMPRESA%20DE%20LICORES\PROCESO%202020\INVITACION%20ABIERTA%20001%20DE%202020\OFERTAS\EVALUACION\EVALUACION%20FACTOR%20DE%20CA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DM"/>
      <sheetName val="AU"/>
      <sheetName val="RCE"/>
      <sheetName val="MANEJO"/>
      <sheetName val="TR EYM"/>
      <sheetName val="TR MCIAS"/>
      <sheetName val="INC DEUDORES"/>
      <sheetName val="RCSP"/>
      <sheetName val="IRF"/>
      <sheetName val="VIDA DEUDORES"/>
      <sheetName val="VIDA FUNCIONARIOS"/>
      <sheetName val="VIDA LAUDO "/>
      <sheetName val="FACTOR ECONOMICO"/>
      <sheetName val="FACTOR CALIDAD "/>
      <sheetName val="CONSOLID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v>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DM"/>
      <sheetName val="AU"/>
      <sheetName val="RCE"/>
      <sheetName val="MANEJO"/>
      <sheetName val="TR EYM"/>
      <sheetName val="TR MCIAS"/>
      <sheetName val="INC DEUDORES"/>
      <sheetName val="RCSP"/>
      <sheetName val="IRF"/>
      <sheetName val="EVA. FACTOR ECONOMICO"/>
      <sheetName val="EVA. FACTOR CALIDAD"/>
      <sheetName val="CONSOLIDADO"/>
    </sheetNames>
    <sheetDataSet>
      <sheetData sheetId="0"/>
      <sheetData sheetId="1">
        <row r="17">
          <cell r="C17">
            <v>200</v>
          </cell>
        </row>
      </sheetData>
      <sheetData sheetId="2">
        <row r="96">
          <cell r="F96">
            <v>200</v>
          </cell>
        </row>
      </sheetData>
      <sheetData sheetId="3">
        <row r="14">
          <cell r="C14">
            <v>200</v>
          </cell>
        </row>
      </sheetData>
      <sheetData sheetId="4">
        <row r="26">
          <cell r="C26">
            <v>0</v>
          </cell>
        </row>
      </sheetData>
      <sheetData sheetId="5">
        <row r="14">
          <cell r="D14">
            <v>200</v>
          </cell>
        </row>
      </sheetData>
      <sheetData sheetId="6">
        <row r="16">
          <cell r="D16">
            <v>200</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zoomScaleNormal="100" zoomScaleSheetLayoutView="100" workbookViewId="0">
      <selection activeCell="E86" sqref="E86"/>
    </sheetView>
  </sheetViews>
  <sheetFormatPr baseColWidth="10" defaultColWidth="14.42578125" defaultRowHeight="15" customHeight="1" x14ac:dyDescent="0.25"/>
  <cols>
    <col min="1" max="1" width="85.7109375" style="110" customWidth="1"/>
    <col min="2" max="2" width="22.5703125" style="110" customWidth="1"/>
    <col min="3" max="3" width="10.5703125" style="111" bestFit="1" customWidth="1"/>
    <col min="4" max="4" width="22.42578125" style="101" customWidth="1"/>
    <col min="5" max="5" width="9.28515625" style="86" bestFit="1" customWidth="1"/>
    <col min="6" max="16384" width="14.42578125" style="86"/>
  </cols>
  <sheetData>
    <row r="1" spans="1:7" ht="24" customHeight="1" x14ac:dyDescent="0.25">
      <c r="A1" s="279" t="s">
        <v>241</v>
      </c>
      <c r="B1" s="280"/>
      <c r="C1" s="280"/>
      <c r="D1" s="280"/>
      <c r="E1" s="281"/>
    </row>
    <row r="2" spans="1:7" ht="39.75" customHeight="1" x14ac:dyDescent="0.25">
      <c r="A2" s="309" t="s">
        <v>0</v>
      </c>
      <c r="B2" s="310"/>
      <c r="C2" s="310"/>
      <c r="D2" s="288" t="s">
        <v>168</v>
      </c>
      <c r="E2" s="288"/>
    </row>
    <row r="3" spans="1:7" ht="24.75" customHeight="1" x14ac:dyDescent="0.25">
      <c r="A3" s="311" t="s">
        <v>1</v>
      </c>
      <c r="B3" s="312"/>
      <c r="C3" s="313"/>
      <c r="D3" s="289" t="s">
        <v>171</v>
      </c>
      <c r="E3" s="289"/>
    </row>
    <row r="4" spans="1:7" ht="16.5" x14ac:dyDescent="0.25">
      <c r="A4" s="315" t="s">
        <v>2</v>
      </c>
      <c r="B4" s="316"/>
      <c r="C4" s="153" t="s">
        <v>169</v>
      </c>
      <c r="D4" s="114" t="s">
        <v>158</v>
      </c>
      <c r="E4" s="115" t="s">
        <v>169</v>
      </c>
      <c r="G4" s="214"/>
    </row>
    <row r="5" spans="1:7" ht="39" customHeight="1" x14ac:dyDescent="0.25">
      <c r="A5" s="307" t="s">
        <v>3</v>
      </c>
      <c r="B5" s="308"/>
      <c r="C5" s="2">
        <v>50</v>
      </c>
      <c r="D5" s="112" t="s">
        <v>159</v>
      </c>
      <c r="E5" s="128">
        <v>0</v>
      </c>
    </row>
    <row r="6" spans="1:7" ht="16.5" x14ac:dyDescent="0.25">
      <c r="A6" s="307" t="s">
        <v>4</v>
      </c>
      <c r="B6" s="308"/>
      <c r="C6" s="2">
        <v>50</v>
      </c>
      <c r="D6" s="102" t="s">
        <v>159</v>
      </c>
      <c r="E6" s="128">
        <v>0</v>
      </c>
    </row>
    <row r="7" spans="1:7" ht="46.5" customHeight="1" x14ac:dyDescent="0.25">
      <c r="A7" s="307" t="s">
        <v>5</v>
      </c>
      <c r="B7" s="308"/>
      <c r="C7" s="2">
        <v>40</v>
      </c>
      <c r="D7" s="102" t="s">
        <v>159</v>
      </c>
      <c r="E7" s="128">
        <v>0</v>
      </c>
    </row>
    <row r="8" spans="1:7" ht="37.5" customHeight="1" x14ac:dyDescent="0.25">
      <c r="A8" s="307" t="s">
        <v>6</v>
      </c>
      <c r="B8" s="308"/>
      <c r="C8" s="2">
        <v>30</v>
      </c>
      <c r="D8" s="102" t="s">
        <v>159</v>
      </c>
      <c r="E8" s="128">
        <v>0</v>
      </c>
    </row>
    <row r="9" spans="1:7" ht="42" customHeight="1" x14ac:dyDescent="0.25">
      <c r="A9" s="307" t="s">
        <v>7</v>
      </c>
      <c r="B9" s="308"/>
      <c r="C9" s="2">
        <v>30</v>
      </c>
      <c r="D9" s="102" t="s">
        <v>159</v>
      </c>
      <c r="E9" s="128">
        <v>0</v>
      </c>
    </row>
    <row r="10" spans="1:7" ht="16.5" x14ac:dyDescent="0.25">
      <c r="A10" s="307" t="s">
        <v>8</v>
      </c>
      <c r="B10" s="308"/>
      <c r="C10" s="4">
        <v>30</v>
      </c>
      <c r="D10" s="102" t="s">
        <v>159</v>
      </c>
      <c r="E10" s="128">
        <v>0</v>
      </c>
    </row>
    <row r="11" spans="1:7" ht="16.5" x14ac:dyDescent="0.25">
      <c r="A11" s="307" t="s">
        <v>9</v>
      </c>
      <c r="B11" s="308"/>
      <c r="C11" s="5">
        <v>40</v>
      </c>
      <c r="D11" s="102" t="s">
        <v>159</v>
      </c>
      <c r="E11" s="128">
        <v>0</v>
      </c>
    </row>
    <row r="12" spans="1:7" ht="185.25" customHeight="1" x14ac:dyDescent="0.25">
      <c r="A12" s="307" t="s">
        <v>10</v>
      </c>
      <c r="B12" s="308"/>
      <c r="C12" s="4">
        <v>30</v>
      </c>
      <c r="D12" s="102" t="s">
        <v>159</v>
      </c>
      <c r="E12" s="128">
        <v>0</v>
      </c>
    </row>
    <row r="13" spans="1:7" ht="41.25" customHeight="1" x14ac:dyDescent="0.25">
      <c r="A13" s="319" t="s">
        <v>11</v>
      </c>
      <c r="B13" s="308"/>
      <c r="C13" s="4">
        <v>30</v>
      </c>
      <c r="D13" s="102" t="s">
        <v>159</v>
      </c>
      <c r="E13" s="128">
        <v>0</v>
      </c>
    </row>
    <row r="14" spans="1:7" ht="174.75" customHeight="1" x14ac:dyDescent="0.25">
      <c r="A14" s="319" t="s">
        <v>12</v>
      </c>
      <c r="B14" s="308"/>
      <c r="C14" s="4">
        <v>30</v>
      </c>
      <c r="D14" s="102" t="s">
        <v>159</v>
      </c>
      <c r="E14" s="128">
        <v>0</v>
      </c>
    </row>
    <row r="15" spans="1:7" ht="113.25" customHeight="1" x14ac:dyDescent="0.25">
      <c r="A15" s="319" t="s">
        <v>13</v>
      </c>
      <c r="B15" s="308"/>
      <c r="C15" s="4">
        <v>40</v>
      </c>
      <c r="D15" s="102" t="s">
        <v>159</v>
      </c>
      <c r="E15" s="128">
        <v>0</v>
      </c>
    </row>
    <row r="16" spans="1:7" ht="16.5" customHeight="1" x14ac:dyDescent="0.25">
      <c r="A16" s="317" t="s">
        <v>14</v>
      </c>
      <c r="B16" s="318"/>
      <c r="C16" s="124">
        <f>SUM(C5:C15)</f>
        <v>400</v>
      </c>
      <c r="D16" s="126" t="s">
        <v>170</v>
      </c>
      <c r="E16" s="127">
        <f>SUM(E5:E15)</f>
        <v>0</v>
      </c>
    </row>
    <row r="17" spans="1:5" ht="13.5" customHeight="1" thickBot="1" x14ac:dyDescent="0.3">
      <c r="A17" s="37"/>
      <c r="B17" s="37"/>
      <c r="C17" s="17"/>
      <c r="D17" s="125"/>
      <c r="E17" s="113"/>
    </row>
    <row r="18" spans="1:5" ht="17.25" thickTop="1" x14ac:dyDescent="0.25">
      <c r="A18" s="314" t="s">
        <v>15</v>
      </c>
      <c r="B18" s="302"/>
      <c r="C18" s="303"/>
      <c r="D18" s="114" t="s">
        <v>158</v>
      </c>
      <c r="E18" s="115" t="s">
        <v>169</v>
      </c>
    </row>
    <row r="19" spans="1:5" ht="16.5" x14ac:dyDescent="0.25">
      <c r="A19" s="65" t="s">
        <v>16</v>
      </c>
      <c r="B19" s="7" t="s">
        <v>17</v>
      </c>
      <c r="C19" s="7" t="s">
        <v>18</v>
      </c>
      <c r="D19" s="104" t="s">
        <v>158</v>
      </c>
      <c r="E19" s="116"/>
    </row>
    <row r="20" spans="1:5" ht="16.5" x14ac:dyDescent="0.25">
      <c r="A20" s="295" t="s">
        <v>242</v>
      </c>
      <c r="B20" s="250">
        <v>0</v>
      </c>
      <c r="C20" s="12">
        <v>5</v>
      </c>
      <c r="D20" s="274" t="s">
        <v>249</v>
      </c>
      <c r="E20" s="285">
        <v>0</v>
      </c>
    </row>
    <row r="21" spans="1:5" ht="16.5" x14ac:dyDescent="0.25">
      <c r="A21" s="296"/>
      <c r="B21" s="251" t="s">
        <v>246</v>
      </c>
      <c r="C21" s="12">
        <v>3</v>
      </c>
      <c r="D21" s="275"/>
      <c r="E21" s="286"/>
    </row>
    <row r="22" spans="1:5" ht="33" x14ac:dyDescent="0.25">
      <c r="A22" s="296"/>
      <c r="B22" s="251" t="s">
        <v>247</v>
      </c>
      <c r="C22" s="12">
        <v>2</v>
      </c>
      <c r="D22" s="275"/>
      <c r="E22" s="286"/>
    </row>
    <row r="23" spans="1:5" ht="33" x14ac:dyDescent="0.25">
      <c r="A23" s="296"/>
      <c r="B23" s="251" t="s">
        <v>248</v>
      </c>
      <c r="C23" s="12">
        <v>1</v>
      </c>
      <c r="D23" s="275"/>
      <c r="E23" s="286"/>
    </row>
    <row r="24" spans="1:5" ht="16.5" x14ac:dyDescent="0.25">
      <c r="A24" s="296"/>
      <c r="B24" s="252">
        <v>0.2</v>
      </c>
      <c r="C24" s="12">
        <v>0</v>
      </c>
      <c r="D24" s="276"/>
      <c r="E24" s="287"/>
    </row>
    <row r="25" spans="1:5" ht="16.5" x14ac:dyDescent="0.25">
      <c r="A25" s="299" t="s">
        <v>21</v>
      </c>
      <c r="B25" s="121" t="s">
        <v>22</v>
      </c>
      <c r="C25" s="8" t="s">
        <v>18</v>
      </c>
      <c r="D25" s="105"/>
      <c r="E25" s="116"/>
    </row>
    <row r="26" spans="1:5" ht="16.5" x14ac:dyDescent="0.25">
      <c r="A26" s="298"/>
      <c r="B26" s="122">
        <v>0</v>
      </c>
      <c r="C26" s="11">
        <v>5</v>
      </c>
      <c r="D26" s="282" t="s">
        <v>233</v>
      </c>
      <c r="E26" s="285">
        <v>0</v>
      </c>
    </row>
    <row r="27" spans="1:5" ht="16.5" x14ac:dyDescent="0.25">
      <c r="A27" s="298"/>
      <c r="B27" s="123" t="s">
        <v>23</v>
      </c>
      <c r="C27" s="11">
        <v>3</v>
      </c>
      <c r="D27" s="283"/>
      <c r="E27" s="286"/>
    </row>
    <row r="28" spans="1:5" ht="16.5" x14ac:dyDescent="0.25">
      <c r="A28" s="298"/>
      <c r="B28" s="123" t="s">
        <v>24</v>
      </c>
      <c r="C28" s="11">
        <v>2</v>
      </c>
      <c r="D28" s="283"/>
      <c r="E28" s="286"/>
    </row>
    <row r="29" spans="1:5" ht="33" x14ac:dyDescent="0.25">
      <c r="A29" s="300"/>
      <c r="B29" s="123" t="s">
        <v>25</v>
      </c>
      <c r="C29" s="11">
        <v>0</v>
      </c>
      <c r="D29" s="284"/>
      <c r="E29" s="287"/>
    </row>
    <row r="30" spans="1:5" ht="33" x14ac:dyDescent="0.25">
      <c r="A30" s="297" t="s">
        <v>26</v>
      </c>
      <c r="B30" s="7" t="s">
        <v>27</v>
      </c>
      <c r="C30" s="7" t="s">
        <v>18</v>
      </c>
      <c r="D30" s="104"/>
      <c r="E30" s="116"/>
    </row>
    <row r="31" spans="1:5" ht="16.5" x14ac:dyDescent="0.25">
      <c r="A31" s="298"/>
      <c r="B31" s="119">
        <v>0</v>
      </c>
      <c r="C31" s="12">
        <v>5</v>
      </c>
      <c r="D31" s="274" t="s">
        <v>234</v>
      </c>
      <c r="E31" s="285">
        <v>1</v>
      </c>
    </row>
    <row r="32" spans="1:5" ht="16.5" x14ac:dyDescent="0.25">
      <c r="A32" s="298"/>
      <c r="B32" s="4" t="s">
        <v>28</v>
      </c>
      <c r="C32" s="12">
        <v>3</v>
      </c>
      <c r="D32" s="275"/>
      <c r="E32" s="286"/>
    </row>
    <row r="33" spans="1:5" ht="33" x14ac:dyDescent="0.25">
      <c r="A33" s="300"/>
      <c r="B33" s="4" t="s">
        <v>29</v>
      </c>
      <c r="C33" s="12">
        <v>1</v>
      </c>
      <c r="D33" s="276"/>
      <c r="E33" s="287"/>
    </row>
    <row r="34" spans="1:5" ht="16.5" x14ac:dyDescent="0.25">
      <c r="A34" s="299" t="s">
        <v>30</v>
      </c>
      <c r="B34" s="8" t="s">
        <v>31</v>
      </c>
      <c r="C34" s="8" t="s">
        <v>18</v>
      </c>
      <c r="D34" s="105"/>
      <c r="E34" s="116"/>
    </row>
    <row r="35" spans="1:5" ht="16.5" x14ac:dyDescent="0.25">
      <c r="A35" s="298"/>
      <c r="B35" s="122">
        <v>0</v>
      </c>
      <c r="C35" s="11">
        <v>5</v>
      </c>
      <c r="D35" s="282" t="s">
        <v>236</v>
      </c>
      <c r="E35" s="285">
        <v>1</v>
      </c>
    </row>
    <row r="36" spans="1:5" ht="16.5" x14ac:dyDescent="0.25">
      <c r="A36" s="298"/>
      <c r="B36" s="123" t="s">
        <v>19</v>
      </c>
      <c r="C36" s="11">
        <v>3</v>
      </c>
      <c r="D36" s="283"/>
      <c r="E36" s="286"/>
    </row>
    <row r="37" spans="1:5" ht="16.5" x14ac:dyDescent="0.25">
      <c r="A37" s="298"/>
      <c r="B37" s="123" t="s">
        <v>20</v>
      </c>
      <c r="C37" s="11">
        <v>2</v>
      </c>
      <c r="D37" s="283"/>
      <c r="E37" s="286"/>
    </row>
    <row r="38" spans="1:5" ht="16.5" x14ac:dyDescent="0.25">
      <c r="A38" s="300"/>
      <c r="B38" s="123" t="s">
        <v>32</v>
      </c>
      <c r="C38" s="11">
        <v>1</v>
      </c>
      <c r="D38" s="284"/>
      <c r="E38" s="287"/>
    </row>
    <row r="39" spans="1:5" ht="16.5" x14ac:dyDescent="0.25">
      <c r="A39" s="297" t="s">
        <v>33</v>
      </c>
      <c r="B39" s="7" t="s">
        <v>31</v>
      </c>
      <c r="C39" s="7" t="s">
        <v>18</v>
      </c>
      <c r="D39" s="104"/>
      <c r="E39" s="116"/>
    </row>
    <row r="40" spans="1:5" ht="16.5" x14ac:dyDescent="0.25">
      <c r="A40" s="298"/>
      <c r="B40" s="119">
        <v>0</v>
      </c>
      <c r="C40" s="12">
        <v>5</v>
      </c>
      <c r="D40" s="274" t="s">
        <v>238</v>
      </c>
      <c r="E40" s="285">
        <v>0</v>
      </c>
    </row>
    <row r="41" spans="1:5" ht="16.5" x14ac:dyDescent="0.25">
      <c r="A41" s="298"/>
      <c r="B41" s="4" t="s">
        <v>19</v>
      </c>
      <c r="C41" s="12">
        <v>4</v>
      </c>
      <c r="D41" s="275"/>
      <c r="E41" s="286"/>
    </row>
    <row r="42" spans="1:5" ht="16.5" x14ac:dyDescent="0.25">
      <c r="A42" s="298"/>
      <c r="B42" s="4" t="s">
        <v>20</v>
      </c>
      <c r="C42" s="12">
        <v>3</v>
      </c>
      <c r="D42" s="275"/>
      <c r="E42" s="286"/>
    </row>
    <row r="43" spans="1:5" ht="16.5" x14ac:dyDescent="0.25">
      <c r="A43" s="298"/>
      <c r="B43" s="4" t="s">
        <v>32</v>
      </c>
      <c r="C43" s="12">
        <v>2</v>
      </c>
      <c r="D43" s="275"/>
      <c r="E43" s="286"/>
    </row>
    <row r="44" spans="1:5" ht="16.5" x14ac:dyDescent="0.25">
      <c r="A44" s="300"/>
      <c r="B44" s="120">
        <v>4.9000000000000002E-2</v>
      </c>
      <c r="C44" s="12">
        <v>0</v>
      </c>
      <c r="D44" s="276"/>
      <c r="E44" s="287"/>
    </row>
    <row r="45" spans="1:5" ht="16.5" x14ac:dyDescent="0.25">
      <c r="A45" s="299" t="s">
        <v>34</v>
      </c>
      <c r="B45" s="8" t="s">
        <v>31</v>
      </c>
      <c r="C45" s="8" t="s">
        <v>18</v>
      </c>
      <c r="D45" s="105"/>
      <c r="E45" s="116"/>
    </row>
    <row r="46" spans="1:5" ht="16.5" x14ac:dyDescent="0.25">
      <c r="A46" s="298"/>
      <c r="B46" s="122">
        <v>0</v>
      </c>
      <c r="C46" s="11">
        <v>5</v>
      </c>
      <c r="D46" s="282" t="s">
        <v>239</v>
      </c>
      <c r="E46" s="285">
        <v>1</v>
      </c>
    </row>
    <row r="47" spans="1:5" ht="16.5" x14ac:dyDescent="0.25">
      <c r="A47" s="298"/>
      <c r="B47" s="123" t="s">
        <v>23</v>
      </c>
      <c r="C47" s="11">
        <v>4</v>
      </c>
      <c r="D47" s="283"/>
      <c r="E47" s="286"/>
    </row>
    <row r="48" spans="1:5" ht="16.5" x14ac:dyDescent="0.25">
      <c r="A48" s="298"/>
      <c r="B48" s="123" t="s">
        <v>24</v>
      </c>
      <c r="C48" s="11">
        <v>3</v>
      </c>
      <c r="D48" s="283"/>
      <c r="E48" s="286"/>
    </row>
    <row r="49" spans="1:5" ht="33" x14ac:dyDescent="0.25">
      <c r="A49" s="300"/>
      <c r="B49" s="123" t="s">
        <v>35</v>
      </c>
      <c r="C49" s="11">
        <v>1</v>
      </c>
      <c r="D49" s="284"/>
      <c r="E49" s="287"/>
    </row>
    <row r="50" spans="1:5" ht="16.5" x14ac:dyDescent="0.25">
      <c r="A50" s="297" t="s">
        <v>36</v>
      </c>
      <c r="B50" s="7" t="s">
        <v>37</v>
      </c>
      <c r="C50" s="7" t="s">
        <v>18</v>
      </c>
      <c r="D50" s="104"/>
      <c r="E50" s="116"/>
    </row>
    <row r="51" spans="1:5" ht="24.75" customHeight="1" x14ac:dyDescent="0.25">
      <c r="A51" s="298"/>
      <c r="B51" s="119" t="s">
        <v>38</v>
      </c>
      <c r="C51" s="12">
        <v>20</v>
      </c>
      <c r="D51" s="274" t="s">
        <v>240</v>
      </c>
      <c r="E51" s="285">
        <v>0</v>
      </c>
    </row>
    <row r="52" spans="1:5" ht="24.75" customHeight="1" x14ac:dyDescent="0.25">
      <c r="A52" s="298"/>
      <c r="B52" s="4" t="s">
        <v>39</v>
      </c>
      <c r="C52" s="12">
        <v>15</v>
      </c>
      <c r="D52" s="275"/>
      <c r="E52" s="286"/>
    </row>
    <row r="53" spans="1:5" ht="24.75" customHeight="1" x14ac:dyDescent="0.25">
      <c r="A53" s="298"/>
      <c r="B53" s="4" t="s">
        <v>40</v>
      </c>
      <c r="C53" s="12">
        <v>10</v>
      </c>
      <c r="D53" s="275"/>
      <c r="E53" s="286"/>
    </row>
    <row r="54" spans="1:5" ht="24.75" customHeight="1" x14ac:dyDescent="0.25">
      <c r="A54" s="298"/>
      <c r="B54" s="4" t="s">
        <v>41</v>
      </c>
      <c r="C54" s="12">
        <v>5</v>
      </c>
      <c r="D54" s="275"/>
      <c r="E54" s="286"/>
    </row>
    <row r="55" spans="1:5" ht="24.75" customHeight="1" x14ac:dyDescent="0.25">
      <c r="A55" s="300"/>
      <c r="B55" s="4" t="s">
        <v>42</v>
      </c>
      <c r="C55" s="12">
        <v>3</v>
      </c>
      <c r="D55" s="276"/>
      <c r="E55" s="287"/>
    </row>
    <row r="56" spans="1:5" ht="16.5" customHeight="1" thickBot="1" x14ac:dyDescent="0.3">
      <c r="A56" s="304" t="s">
        <v>43</v>
      </c>
      <c r="B56" s="305"/>
      <c r="C56" s="9">
        <f>+C51+C46+C40+C35+C31+C26+C20</f>
        <v>50</v>
      </c>
      <c r="D56" s="106"/>
    </row>
    <row r="57" spans="1:5" ht="16.5" customHeight="1" thickTop="1" thickBot="1" x14ac:dyDescent="0.3">
      <c r="A57" s="39"/>
      <c r="B57" s="40"/>
      <c r="C57" s="10"/>
      <c r="D57" s="107"/>
    </row>
    <row r="58" spans="1:5" ht="16.5" customHeight="1" thickTop="1" x14ac:dyDescent="0.25">
      <c r="A58" s="301" t="s">
        <v>44</v>
      </c>
      <c r="B58" s="302"/>
      <c r="C58" s="303"/>
      <c r="D58" s="108"/>
    </row>
    <row r="59" spans="1:5" ht="16.5" customHeight="1" x14ac:dyDescent="0.25">
      <c r="A59" s="306" t="s">
        <v>242</v>
      </c>
      <c r="B59" s="248" t="s">
        <v>45</v>
      </c>
      <c r="C59" s="8" t="s">
        <v>18</v>
      </c>
      <c r="D59" s="105" t="s">
        <v>158</v>
      </c>
    </row>
    <row r="60" spans="1:5" ht="16.5" customHeight="1" x14ac:dyDescent="0.25">
      <c r="A60" s="306"/>
      <c r="B60" s="249" t="s">
        <v>46</v>
      </c>
      <c r="C60" s="11">
        <v>100</v>
      </c>
      <c r="D60" s="282" t="s">
        <v>250</v>
      </c>
      <c r="E60" s="282">
        <v>0</v>
      </c>
    </row>
    <row r="61" spans="1:5" ht="33" customHeight="1" x14ac:dyDescent="0.25">
      <c r="A61" s="306"/>
      <c r="B61" s="249" t="s">
        <v>47</v>
      </c>
      <c r="C61" s="11">
        <v>80</v>
      </c>
      <c r="D61" s="283"/>
      <c r="E61" s="283"/>
    </row>
    <row r="62" spans="1:5" ht="34.5" customHeight="1" x14ac:dyDescent="0.25">
      <c r="A62" s="306"/>
      <c r="B62" s="249" t="s">
        <v>48</v>
      </c>
      <c r="C62" s="11">
        <v>60</v>
      </c>
      <c r="D62" s="283"/>
      <c r="E62" s="283"/>
    </row>
    <row r="63" spans="1:5" ht="33" customHeight="1" x14ac:dyDescent="0.25">
      <c r="A63" s="306"/>
      <c r="B63" s="249" t="s">
        <v>243</v>
      </c>
      <c r="C63" s="11">
        <v>50</v>
      </c>
      <c r="D63" s="283"/>
      <c r="E63" s="283"/>
    </row>
    <row r="64" spans="1:5" ht="33" x14ac:dyDescent="0.25">
      <c r="A64" s="306"/>
      <c r="B64" s="249" t="s">
        <v>244</v>
      </c>
      <c r="C64" s="11">
        <v>30</v>
      </c>
      <c r="D64" s="283"/>
      <c r="E64" s="283"/>
    </row>
    <row r="65" spans="1:5" ht="33" x14ac:dyDescent="0.25">
      <c r="A65" s="306"/>
      <c r="B65" s="249" t="s">
        <v>245</v>
      </c>
      <c r="C65" s="11">
        <v>5</v>
      </c>
      <c r="D65" s="284"/>
      <c r="E65" s="284"/>
    </row>
    <row r="66" spans="1:5" ht="16.5" customHeight="1" x14ac:dyDescent="0.25">
      <c r="A66" s="297" t="s">
        <v>21</v>
      </c>
      <c r="B66" s="7" t="s">
        <v>45</v>
      </c>
      <c r="C66" s="7" t="s">
        <v>18</v>
      </c>
      <c r="D66" s="104"/>
      <c r="E66" s="104"/>
    </row>
    <row r="67" spans="1:5" ht="16.5" customHeight="1" x14ac:dyDescent="0.25">
      <c r="A67" s="298"/>
      <c r="B67" s="118" t="s">
        <v>46</v>
      </c>
      <c r="C67" s="12">
        <v>10</v>
      </c>
      <c r="D67" s="103"/>
      <c r="E67" s="103"/>
    </row>
    <row r="68" spans="1:5" ht="33" x14ac:dyDescent="0.25">
      <c r="A68" s="298"/>
      <c r="B68" s="118" t="s">
        <v>49</v>
      </c>
      <c r="C68" s="12">
        <v>7</v>
      </c>
      <c r="D68" s="274" t="s">
        <v>232</v>
      </c>
      <c r="E68" s="274">
        <v>3</v>
      </c>
    </row>
    <row r="69" spans="1:5" ht="33" x14ac:dyDescent="0.25">
      <c r="A69" s="298"/>
      <c r="B69" s="118" t="s">
        <v>50</v>
      </c>
      <c r="C69" s="12">
        <v>5</v>
      </c>
      <c r="D69" s="275"/>
      <c r="E69" s="275"/>
    </row>
    <row r="70" spans="1:5" ht="33" x14ac:dyDescent="0.25">
      <c r="A70" s="300"/>
      <c r="B70" s="118" t="s">
        <v>51</v>
      </c>
      <c r="C70" s="12">
        <v>3</v>
      </c>
      <c r="D70" s="276"/>
      <c r="E70" s="276"/>
    </row>
    <row r="71" spans="1:5" ht="27.75" customHeight="1" x14ac:dyDescent="0.25">
      <c r="A71" s="299" t="s">
        <v>26</v>
      </c>
      <c r="B71" s="8" t="s">
        <v>45</v>
      </c>
      <c r="C71" s="8" t="s">
        <v>18</v>
      </c>
      <c r="D71" s="105"/>
      <c r="E71" s="105"/>
    </row>
    <row r="72" spans="1:5" ht="30" customHeight="1" x14ac:dyDescent="0.25">
      <c r="A72" s="298"/>
      <c r="B72" s="117" t="s">
        <v>46</v>
      </c>
      <c r="C72" s="11">
        <v>10</v>
      </c>
      <c r="D72" s="282" t="s">
        <v>235</v>
      </c>
      <c r="E72" s="282">
        <v>3</v>
      </c>
    </row>
    <row r="73" spans="1:5" ht="33" x14ac:dyDescent="0.25">
      <c r="A73" s="298"/>
      <c r="B73" s="117" t="s">
        <v>49</v>
      </c>
      <c r="C73" s="11">
        <v>7</v>
      </c>
      <c r="D73" s="283"/>
      <c r="E73" s="283"/>
    </row>
    <row r="74" spans="1:5" ht="33" x14ac:dyDescent="0.25">
      <c r="A74" s="298"/>
      <c r="B74" s="117" t="s">
        <v>50</v>
      </c>
      <c r="C74" s="11">
        <v>5</v>
      </c>
      <c r="D74" s="283"/>
      <c r="E74" s="283"/>
    </row>
    <row r="75" spans="1:5" ht="33" x14ac:dyDescent="0.25">
      <c r="A75" s="300"/>
      <c r="B75" s="117" t="s">
        <v>52</v>
      </c>
      <c r="C75" s="11">
        <v>3</v>
      </c>
      <c r="D75" s="284"/>
      <c r="E75" s="284"/>
    </row>
    <row r="76" spans="1:5" ht="16.5" customHeight="1" x14ac:dyDescent="0.25">
      <c r="A76" s="297" t="s">
        <v>30</v>
      </c>
      <c r="B76" s="7" t="s">
        <v>45</v>
      </c>
      <c r="C76" s="7" t="s">
        <v>18</v>
      </c>
      <c r="D76" s="104"/>
      <c r="E76" s="104"/>
    </row>
    <row r="77" spans="1:5" ht="18.75" customHeight="1" x14ac:dyDescent="0.25">
      <c r="A77" s="298"/>
      <c r="B77" s="118" t="s">
        <v>46</v>
      </c>
      <c r="C77" s="12">
        <v>10</v>
      </c>
      <c r="D77" s="274" t="s">
        <v>237</v>
      </c>
      <c r="E77" s="274">
        <v>4</v>
      </c>
    </row>
    <row r="78" spans="1:5" ht="33" x14ac:dyDescent="0.25">
      <c r="A78" s="298"/>
      <c r="B78" s="118" t="s">
        <v>53</v>
      </c>
      <c r="C78" s="12">
        <v>8</v>
      </c>
      <c r="D78" s="275"/>
      <c r="E78" s="275"/>
    </row>
    <row r="79" spans="1:5" ht="33" x14ac:dyDescent="0.25">
      <c r="A79" s="298"/>
      <c r="B79" s="118" t="s">
        <v>54</v>
      </c>
      <c r="C79" s="12">
        <v>6</v>
      </c>
      <c r="D79" s="275"/>
      <c r="E79" s="275"/>
    </row>
    <row r="80" spans="1:5" ht="33" x14ac:dyDescent="0.25">
      <c r="A80" s="300"/>
      <c r="B80" s="118" t="s">
        <v>55</v>
      </c>
      <c r="C80" s="12">
        <v>4</v>
      </c>
      <c r="D80" s="276"/>
      <c r="E80" s="276"/>
    </row>
    <row r="81" spans="1:5" ht="16.5" customHeight="1" x14ac:dyDescent="0.25">
      <c r="A81" s="299" t="s">
        <v>33</v>
      </c>
      <c r="B81" s="8" t="s">
        <v>45</v>
      </c>
      <c r="C81" s="8" t="s">
        <v>18</v>
      </c>
      <c r="D81" s="105"/>
      <c r="E81" s="105"/>
    </row>
    <row r="82" spans="1:5" ht="16.5" customHeight="1" x14ac:dyDescent="0.25">
      <c r="A82" s="298"/>
      <c r="B82" s="117" t="s">
        <v>46</v>
      </c>
      <c r="C82" s="11">
        <v>10</v>
      </c>
      <c r="D82" s="109"/>
      <c r="E82" s="109"/>
    </row>
    <row r="83" spans="1:5" ht="33" x14ac:dyDescent="0.25">
      <c r="A83" s="298"/>
      <c r="B83" s="117" t="s">
        <v>56</v>
      </c>
      <c r="C83" s="11">
        <v>8</v>
      </c>
      <c r="D83" s="282" t="s">
        <v>237</v>
      </c>
      <c r="E83" s="282">
        <v>4</v>
      </c>
    </row>
    <row r="84" spans="1:5" ht="33" x14ac:dyDescent="0.25">
      <c r="A84" s="298"/>
      <c r="B84" s="117" t="s">
        <v>54</v>
      </c>
      <c r="C84" s="11">
        <v>6</v>
      </c>
      <c r="D84" s="283"/>
      <c r="E84" s="283"/>
    </row>
    <row r="85" spans="1:5" ht="33" x14ac:dyDescent="0.25">
      <c r="A85" s="300"/>
      <c r="B85" s="117" t="s">
        <v>57</v>
      </c>
      <c r="C85" s="11">
        <v>4</v>
      </c>
      <c r="D85" s="284"/>
      <c r="E85" s="284"/>
    </row>
    <row r="86" spans="1:5" ht="16.5" customHeight="1" x14ac:dyDescent="0.25">
      <c r="A86" s="297" t="s">
        <v>34</v>
      </c>
      <c r="B86" s="7" t="s">
        <v>45</v>
      </c>
      <c r="C86" s="7" t="s">
        <v>18</v>
      </c>
      <c r="D86" s="104"/>
      <c r="E86" s="104"/>
    </row>
    <row r="87" spans="1:5" ht="16.5" customHeight="1" x14ac:dyDescent="0.25">
      <c r="A87" s="298"/>
      <c r="B87" s="118" t="s">
        <v>46</v>
      </c>
      <c r="C87" s="12">
        <v>10</v>
      </c>
      <c r="D87" s="103"/>
      <c r="E87" s="103"/>
    </row>
    <row r="88" spans="1:5" ht="33" x14ac:dyDescent="0.25">
      <c r="A88" s="298"/>
      <c r="B88" s="118" t="s">
        <v>53</v>
      </c>
      <c r="C88" s="12">
        <v>8</v>
      </c>
      <c r="D88" s="274" t="s">
        <v>237</v>
      </c>
      <c r="E88" s="274">
        <v>4</v>
      </c>
    </row>
    <row r="89" spans="1:5" ht="33" x14ac:dyDescent="0.25">
      <c r="A89" s="298"/>
      <c r="B89" s="118" t="s">
        <v>54</v>
      </c>
      <c r="C89" s="12">
        <v>6</v>
      </c>
      <c r="D89" s="275"/>
      <c r="E89" s="275"/>
    </row>
    <row r="90" spans="1:5" ht="33" x14ac:dyDescent="0.25">
      <c r="A90" s="298"/>
      <c r="B90" s="146" t="s">
        <v>55</v>
      </c>
      <c r="C90" s="147">
        <v>4</v>
      </c>
      <c r="D90" s="276"/>
      <c r="E90" s="276"/>
    </row>
    <row r="91" spans="1:5" ht="24.75" customHeight="1" x14ac:dyDescent="0.25">
      <c r="A91" s="277" t="s">
        <v>43</v>
      </c>
      <c r="B91" s="278"/>
      <c r="C91" s="148">
        <f>+C87+C82+C77+C72+C67+C60</f>
        <v>150</v>
      </c>
      <c r="D91" s="145" t="s">
        <v>170</v>
      </c>
      <c r="E91" s="142">
        <f>SUM(E19:E90)</f>
        <v>21</v>
      </c>
    </row>
    <row r="92" spans="1:5" ht="16.5" customHeight="1" x14ac:dyDescent="0.25">
      <c r="A92" s="37"/>
      <c r="B92" s="37"/>
      <c r="C92" s="17"/>
    </row>
    <row r="93" spans="1:5" ht="16.5" customHeight="1" x14ac:dyDescent="0.25">
      <c r="A93" s="37"/>
      <c r="B93" s="37"/>
      <c r="C93" s="17"/>
    </row>
    <row r="94" spans="1:5" ht="16.5" customHeight="1" x14ac:dyDescent="0.25">
      <c r="A94" s="143"/>
      <c r="B94" s="143"/>
      <c r="C94" s="143"/>
      <c r="D94" s="294" t="s">
        <v>171</v>
      </c>
      <c r="E94" s="294"/>
    </row>
    <row r="95" spans="1:5" ht="16.5" customHeight="1" x14ac:dyDescent="0.25">
      <c r="A95" s="291" t="s">
        <v>173</v>
      </c>
      <c r="B95" s="292"/>
      <c r="C95" s="293"/>
      <c r="D95" s="290">
        <f>E16</f>
        <v>0</v>
      </c>
      <c r="E95" s="290"/>
    </row>
    <row r="96" spans="1:5" ht="16.5" customHeight="1" x14ac:dyDescent="0.25">
      <c r="A96" s="291" t="s">
        <v>174</v>
      </c>
      <c r="B96" s="292"/>
      <c r="C96" s="293"/>
      <c r="D96" s="290">
        <f>E91</f>
        <v>21</v>
      </c>
      <c r="E96" s="290"/>
    </row>
    <row r="97" spans="1:5" ht="16.5" customHeight="1" x14ac:dyDescent="0.25">
      <c r="A97" s="291" t="s">
        <v>175</v>
      </c>
      <c r="B97" s="292"/>
      <c r="C97" s="293"/>
      <c r="D97" s="290">
        <f>D95+D96</f>
        <v>21</v>
      </c>
      <c r="E97" s="290"/>
    </row>
  </sheetData>
  <mergeCells count="68">
    <mergeCell ref="D40:D44"/>
    <mergeCell ref="D77:D80"/>
    <mergeCell ref="D83:D85"/>
    <mergeCell ref="D88:D90"/>
    <mergeCell ref="D46:D49"/>
    <mergeCell ref="D60:D65"/>
    <mergeCell ref="D68:D70"/>
    <mergeCell ref="D72:D75"/>
    <mergeCell ref="A14:B14"/>
    <mergeCell ref="D20:D24"/>
    <mergeCell ref="D26:D29"/>
    <mergeCell ref="D31:D33"/>
    <mergeCell ref="D35:D38"/>
    <mergeCell ref="A76:A80"/>
    <mergeCell ref="A11:B11"/>
    <mergeCell ref="A12:B12"/>
    <mergeCell ref="A2:C2"/>
    <mergeCell ref="A3:C3"/>
    <mergeCell ref="A18:C18"/>
    <mergeCell ref="A4:B4"/>
    <mergeCell ref="A5:B5"/>
    <mergeCell ref="A16:B16"/>
    <mergeCell ref="A15:B15"/>
    <mergeCell ref="A7:B7"/>
    <mergeCell ref="A8:B8"/>
    <mergeCell ref="A6:B6"/>
    <mergeCell ref="A10:B10"/>
    <mergeCell ref="A9:B9"/>
    <mergeCell ref="A13:B13"/>
    <mergeCell ref="E20:E24"/>
    <mergeCell ref="E26:E29"/>
    <mergeCell ref="A20:A24"/>
    <mergeCell ref="A86:A90"/>
    <mergeCell ref="A81:A85"/>
    <mergeCell ref="A50:A55"/>
    <mergeCell ref="A71:A75"/>
    <mergeCell ref="A25:A29"/>
    <mergeCell ref="A58:C58"/>
    <mergeCell ref="A56:B56"/>
    <mergeCell ref="A39:A44"/>
    <mergeCell ref="A45:A49"/>
    <mergeCell ref="A34:A38"/>
    <mergeCell ref="A30:A33"/>
    <mergeCell ref="A59:A65"/>
    <mergeCell ref="A66:A70"/>
    <mergeCell ref="D97:E97"/>
    <mergeCell ref="A95:C95"/>
    <mergeCell ref="A96:C96"/>
    <mergeCell ref="A97:C97"/>
    <mergeCell ref="D94:E94"/>
    <mergeCell ref="D95:E95"/>
    <mergeCell ref="D96:E96"/>
    <mergeCell ref="E88:E90"/>
    <mergeCell ref="A91:B91"/>
    <mergeCell ref="A1:E1"/>
    <mergeCell ref="E60:E65"/>
    <mergeCell ref="E68:E70"/>
    <mergeCell ref="E72:E75"/>
    <mergeCell ref="E77:E80"/>
    <mergeCell ref="E83:E85"/>
    <mergeCell ref="E31:E33"/>
    <mergeCell ref="E35:E38"/>
    <mergeCell ref="E40:E44"/>
    <mergeCell ref="E46:E49"/>
    <mergeCell ref="D51:D55"/>
    <mergeCell ref="E51:E55"/>
    <mergeCell ref="D2:E2"/>
    <mergeCell ref="D3:E3"/>
  </mergeCells>
  <printOptions horizontalCentered="1" verticalCentered="1"/>
  <pageMargins left="0.70866141732283472" right="0.70866141732283472" top="0.74803149606299213" bottom="0.74803149606299213" header="0" footer="0"/>
  <pageSetup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4" workbookViewId="0">
      <selection activeCell="A3" sqref="A3"/>
    </sheetView>
  </sheetViews>
  <sheetFormatPr baseColWidth="10" defaultRowHeight="16.5" x14ac:dyDescent="0.3"/>
  <cols>
    <col min="1" max="1" width="10.7109375" style="218" bestFit="1" customWidth="1"/>
    <col min="2" max="2" width="38.28515625" style="218" customWidth="1"/>
    <col min="3" max="3" width="26.140625" style="218" customWidth="1"/>
    <col min="4" max="4" width="19" style="218" customWidth="1"/>
    <col min="5" max="5" width="9.28515625" style="218" bestFit="1" customWidth="1"/>
    <col min="6" max="16384" width="11.42578125" style="218"/>
  </cols>
  <sheetData>
    <row r="1" spans="1:13" ht="18" customHeight="1" x14ac:dyDescent="0.3">
      <c r="A1" s="413" t="s">
        <v>252</v>
      </c>
      <c r="B1" s="413"/>
      <c r="C1" s="413"/>
      <c r="D1" s="413"/>
      <c r="E1" s="413"/>
      <c r="F1" s="413"/>
      <c r="G1" s="272"/>
      <c r="H1" s="272"/>
      <c r="I1" s="272"/>
      <c r="J1" s="272"/>
      <c r="K1" s="272"/>
      <c r="L1" s="272"/>
      <c r="M1" s="272"/>
    </row>
    <row r="2" spans="1:13" ht="18" customHeight="1" x14ac:dyDescent="0.3">
      <c r="A2" s="413" t="s">
        <v>253</v>
      </c>
      <c r="B2" s="413"/>
      <c r="C2" s="413"/>
      <c r="D2" s="413"/>
      <c r="E2" s="413"/>
      <c r="F2" s="413"/>
      <c r="G2" s="272"/>
      <c r="H2" s="272"/>
      <c r="I2" s="272"/>
      <c r="J2" s="272"/>
      <c r="K2" s="272"/>
      <c r="L2" s="272"/>
      <c r="M2" s="272"/>
    </row>
    <row r="3" spans="1:13" ht="17.25" thickBot="1" x14ac:dyDescent="0.35"/>
    <row r="4" spans="1:13" ht="18" thickTop="1" thickBot="1" x14ac:dyDescent="0.35">
      <c r="A4" s="398" t="s">
        <v>222</v>
      </c>
      <c r="B4" s="399"/>
      <c r="C4" s="399"/>
      <c r="D4" s="399"/>
      <c r="E4" s="400"/>
    </row>
    <row r="5" spans="1:13" ht="17.25" thickTop="1" x14ac:dyDescent="0.3">
      <c r="A5" s="414" t="s">
        <v>215</v>
      </c>
      <c r="B5" s="416" t="s">
        <v>179</v>
      </c>
      <c r="C5" s="219" t="s">
        <v>216</v>
      </c>
      <c r="D5" s="416" t="s">
        <v>217</v>
      </c>
      <c r="E5" s="418" t="s">
        <v>169</v>
      </c>
    </row>
    <row r="6" spans="1:13" ht="33" x14ac:dyDescent="0.3">
      <c r="A6" s="415"/>
      <c r="B6" s="417"/>
      <c r="C6" s="104" t="s">
        <v>171</v>
      </c>
      <c r="D6" s="417"/>
      <c r="E6" s="419"/>
    </row>
    <row r="7" spans="1:13" x14ac:dyDescent="0.3">
      <c r="A7" s="402" t="s">
        <v>218</v>
      </c>
      <c r="B7" s="220" t="s">
        <v>190</v>
      </c>
      <c r="C7" s="221">
        <f>TRDM!E91</f>
        <v>21</v>
      </c>
      <c r="D7" s="193">
        <v>0.75</v>
      </c>
      <c r="E7" s="253">
        <f t="shared" ref="E7:E13" si="0">C7*D7</f>
        <v>15.75</v>
      </c>
    </row>
    <row r="8" spans="1:13" x14ac:dyDescent="0.3">
      <c r="A8" s="402"/>
      <c r="B8" s="220" t="s">
        <v>193</v>
      </c>
      <c r="C8" s="222">
        <v>0</v>
      </c>
      <c r="D8" s="193">
        <v>0.03</v>
      </c>
      <c r="E8" s="253">
        <f t="shared" si="0"/>
        <v>0</v>
      </c>
    </row>
    <row r="9" spans="1:13" x14ac:dyDescent="0.3">
      <c r="A9" s="402"/>
      <c r="B9" s="220" t="s">
        <v>194</v>
      </c>
      <c r="C9" s="222">
        <v>0</v>
      </c>
      <c r="D9" s="193">
        <v>0.05</v>
      </c>
      <c r="E9" s="253">
        <f t="shared" si="0"/>
        <v>0</v>
      </c>
    </row>
    <row r="10" spans="1:13" x14ac:dyDescent="0.3">
      <c r="A10" s="402"/>
      <c r="B10" s="220" t="s">
        <v>196</v>
      </c>
      <c r="C10" s="222">
        <v>0</v>
      </c>
      <c r="D10" s="193">
        <v>0.06</v>
      </c>
      <c r="E10" s="253">
        <f t="shared" si="0"/>
        <v>0</v>
      </c>
    </row>
    <row r="11" spans="1:13" x14ac:dyDescent="0.3">
      <c r="A11" s="402"/>
      <c r="B11" s="220" t="s">
        <v>197</v>
      </c>
      <c r="C11" s="222">
        <v>0</v>
      </c>
      <c r="D11" s="194">
        <v>0.03</v>
      </c>
      <c r="E11" s="253">
        <f t="shared" si="0"/>
        <v>0</v>
      </c>
    </row>
    <row r="12" spans="1:13" x14ac:dyDescent="0.3">
      <c r="A12" s="402"/>
      <c r="B12" s="220" t="s">
        <v>198</v>
      </c>
      <c r="C12" s="222">
        <v>0</v>
      </c>
      <c r="D12" s="194">
        <v>0.05</v>
      </c>
      <c r="E12" s="253">
        <f t="shared" si="0"/>
        <v>0</v>
      </c>
    </row>
    <row r="13" spans="1:13" x14ac:dyDescent="0.3">
      <c r="A13" s="402"/>
      <c r="B13" s="220" t="s">
        <v>199</v>
      </c>
      <c r="C13" s="222">
        <v>0</v>
      </c>
      <c r="D13" s="193">
        <v>0.03</v>
      </c>
      <c r="E13" s="253">
        <f t="shared" si="0"/>
        <v>0</v>
      </c>
    </row>
    <row r="14" spans="1:13" ht="17.25" thickBot="1" x14ac:dyDescent="0.35">
      <c r="A14" s="407" t="s">
        <v>170</v>
      </c>
      <c r="B14" s="408"/>
      <c r="C14" s="223">
        <f>SUM(C7:C13)</f>
        <v>21</v>
      </c>
      <c r="D14" s="224">
        <f>SUM(D7:D13)</f>
        <v>1.0000000000000002</v>
      </c>
      <c r="E14" s="254">
        <f>SUM(E7:E13)</f>
        <v>15.75</v>
      </c>
    </row>
    <row r="15" spans="1:13" ht="18" thickTop="1" thickBot="1" x14ac:dyDescent="0.35">
      <c r="A15" s="225"/>
      <c r="B15" s="225"/>
      <c r="C15" s="226"/>
      <c r="D15" s="227"/>
      <c r="E15" s="228"/>
    </row>
    <row r="16" spans="1:13" ht="18" thickTop="1" thickBot="1" x14ac:dyDescent="0.35">
      <c r="A16" s="398" t="s">
        <v>230</v>
      </c>
      <c r="B16" s="399"/>
      <c r="C16" s="399"/>
      <c r="D16" s="399"/>
      <c r="E16" s="399"/>
      <c r="F16" s="399"/>
      <c r="G16" s="229"/>
    </row>
    <row r="17" spans="1:6" ht="17.25" thickTop="1" x14ac:dyDescent="0.3">
      <c r="A17" s="401" t="s">
        <v>215</v>
      </c>
      <c r="B17" s="403" t="s">
        <v>179</v>
      </c>
      <c r="C17" s="411" t="s">
        <v>216</v>
      </c>
      <c r="D17" s="412"/>
      <c r="E17" s="403" t="s">
        <v>217</v>
      </c>
      <c r="F17" s="409" t="s">
        <v>169</v>
      </c>
    </row>
    <row r="18" spans="1:6" x14ac:dyDescent="0.3">
      <c r="A18" s="402"/>
      <c r="B18" s="404"/>
      <c r="C18" s="104" t="s">
        <v>213</v>
      </c>
      <c r="D18" s="104" t="s">
        <v>212</v>
      </c>
      <c r="E18" s="404"/>
      <c r="F18" s="410"/>
    </row>
    <row r="19" spans="1:6" x14ac:dyDescent="0.3">
      <c r="A19" s="405" t="s">
        <v>219</v>
      </c>
      <c r="B19" s="230" t="s">
        <v>201</v>
      </c>
      <c r="C19" s="231">
        <v>0</v>
      </c>
      <c r="D19" s="231">
        <v>0</v>
      </c>
      <c r="E19" s="232">
        <v>0.75</v>
      </c>
      <c r="F19" s="233">
        <f>C19*E19</f>
        <v>0</v>
      </c>
    </row>
    <row r="20" spans="1:6" x14ac:dyDescent="0.3">
      <c r="A20" s="406"/>
      <c r="B20" s="230" t="s">
        <v>202</v>
      </c>
      <c r="C20" s="231">
        <v>0</v>
      </c>
      <c r="D20" s="231">
        <v>0</v>
      </c>
      <c r="E20" s="232">
        <v>0.25</v>
      </c>
      <c r="F20" s="233">
        <f>C20*E20</f>
        <v>0</v>
      </c>
    </row>
    <row r="21" spans="1:6" ht="17.25" thickBot="1" x14ac:dyDescent="0.35">
      <c r="A21" s="396" t="s">
        <v>170</v>
      </c>
      <c r="B21" s="397"/>
      <c r="C21" s="234">
        <f>SUM(C19:C20)</f>
        <v>0</v>
      </c>
      <c r="D21" s="234">
        <f>SUM(D19:D20)</f>
        <v>0</v>
      </c>
      <c r="E21" s="235">
        <f>SUM(E19:E20)</f>
        <v>1</v>
      </c>
      <c r="F21" s="236">
        <f>SUM(F19:F20)</f>
        <v>0</v>
      </c>
    </row>
    <row r="22" spans="1:6" ht="18" thickTop="1" thickBot="1" x14ac:dyDescent="0.35">
      <c r="A22" s="237"/>
      <c r="B22" s="238"/>
      <c r="C22" s="239"/>
      <c r="D22" s="240"/>
      <c r="E22" s="241"/>
    </row>
    <row r="23" spans="1:6" ht="18" thickTop="1" thickBot="1" x14ac:dyDescent="0.35">
      <c r="A23" s="398" t="s">
        <v>229</v>
      </c>
      <c r="B23" s="399"/>
      <c r="C23" s="400"/>
      <c r="E23" s="242"/>
    </row>
    <row r="24" spans="1:6" ht="17.25" thickTop="1" x14ac:dyDescent="0.3">
      <c r="A24" s="401" t="s">
        <v>215</v>
      </c>
      <c r="B24" s="403" t="s">
        <v>179</v>
      </c>
      <c r="C24" s="243" t="s">
        <v>216</v>
      </c>
      <c r="E24" s="242"/>
    </row>
    <row r="25" spans="1:6" ht="33" x14ac:dyDescent="0.3">
      <c r="A25" s="402"/>
      <c r="B25" s="404"/>
      <c r="C25" s="244" t="s">
        <v>171</v>
      </c>
      <c r="E25" s="242"/>
    </row>
    <row r="26" spans="1:6" x14ac:dyDescent="0.3">
      <c r="A26" s="245" t="s">
        <v>220</v>
      </c>
      <c r="B26" s="230" t="s">
        <v>205</v>
      </c>
      <c r="C26" s="246">
        <v>0</v>
      </c>
      <c r="E26" s="242"/>
    </row>
    <row r="27" spans="1:6" ht="17.25" thickBot="1" x14ac:dyDescent="0.35">
      <c r="A27" s="396" t="s">
        <v>170</v>
      </c>
      <c r="B27" s="397"/>
      <c r="C27" s="247">
        <f>C26</f>
        <v>0</v>
      </c>
      <c r="E27" s="242"/>
    </row>
    <row r="28" spans="1:6" ht="18" thickTop="1" thickBot="1" x14ac:dyDescent="0.35">
      <c r="A28" s="242"/>
      <c r="B28" s="242"/>
      <c r="C28" s="242"/>
      <c r="E28" s="242"/>
    </row>
    <row r="29" spans="1:6" ht="18" thickTop="1" thickBot="1" x14ac:dyDescent="0.35">
      <c r="A29" s="398" t="s">
        <v>228</v>
      </c>
      <c r="B29" s="399"/>
      <c r="C29" s="400"/>
      <c r="E29" s="242"/>
    </row>
    <row r="30" spans="1:6" ht="17.25" thickTop="1" x14ac:dyDescent="0.3">
      <c r="A30" s="401" t="s">
        <v>215</v>
      </c>
      <c r="B30" s="403" t="s">
        <v>179</v>
      </c>
      <c r="C30" s="243" t="s">
        <v>216</v>
      </c>
      <c r="D30" s="242"/>
      <c r="E30" s="242"/>
    </row>
    <row r="31" spans="1:6" ht="33" x14ac:dyDescent="0.3">
      <c r="A31" s="402"/>
      <c r="B31" s="404"/>
      <c r="C31" s="244" t="s">
        <v>171</v>
      </c>
      <c r="D31" s="242"/>
      <c r="E31" s="242"/>
    </row>
    <row r="32" spans="1:6" x14ac:dyDescent="0.3">
      <c r="A32" s="245" t="s">
        <v>221</v>
      </c>
      <c r="B32" s="230" t="s">
        <v>207</v>
      </c>
      <c r="C32" s="246">
        <f>[1]IRF!C32</f>
        <v>0</v>
      </c>
      <c r="D32" s="242"/>
      <c r="E32" s="242"/>
    </row>
    <row r="33" spans="1:5" ht="17.25" thickBot="1" x14ac:dyDescent="0.35">
      <c r="A33" s="396" t="s">
        <v>170</v>
      </c>
      <c r="B33" s="397"/>
      <c r="C33" s="247">
        <f>C32</f>
        <v>0</v>
      </c>
      <c r="D33" s="242"/>
      <c r="E33" s="242"/>
    </row>
    <row r="34" spans="1:5" ht="17.25" thickTop="1" x14ac:dyDescent="0.3"/>
  </sheetData>
  <mergeCells count="25">
    <mergeCell ref="A7:A13"/>
    <mergeCell ref="A1:F1"/>
    <mergeCell ref="A2:F2"/>
    <mergeCell ref="A4:E4"/>
    <mergeCell ref="A5:A6"/>
    <mergeCell ref="B5:B6"/>
    <mergeCell ref="D5:D6"/>
    <mergeCell ref="E5:E6"/>
    <mergeCell ref="A14:B14"/>
    <mergeCell ref="A17:A18"/>
    <mergeCell ref="B17:B18"/>
    <mergeCell ref="E17:E18"/>
    <mergeCell ref="F17:F18"/>
    <mergeCell ref="A16:F16"/>
    <mergeCell ref="C17:D17"/>
    <mergeCell ref="A19:A20"/>
    <mergeCell ref="A23:C23"/>
    <mergeCell ref="A21:B21"/>
    <mergeCell ref="A24:A25"/>
    <mergeCell ref="B24:B25"/>
    <mergeCell ref="A27:B27"/>
    <mergeCell ref="A29:C29"/>
    <mergeCell ref="A30:A31"/>
    <mergeCell ref="B30:B31"/>
    <mergeCell ref="A33:B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6" workbookViewId="0">
      <selection activeCell="A29" sqref="A29:XFD29"/>
    </sheetView>
  </sheetViews>
  <sheetFormatPr baseColWidth="10" defaultRowHeight="15" x14ac:dyDescent="0.25"/>
  <cols>
    <col min="1" max="1" width="16.42578125" customWidth="1"/>
    <col min="2" max="2" width="37" customWidth="1"/>
    <col min="3" max="3" width="18.28515625" bestFit="1" customWidth="1"/>
    <col min="4" max="4" width="7.28515625" bestFit="1" customWidth="1"/>
    <col min="5" max="5" width="4" bestFit="1" customWidth="1"/>
    <col min="6" max="6" width="14.140625" bestFit="1" customWidth="1"/>
    <col min="7" max="7" width="13" bestFit="1" customWidth="1"/>
    <col min="8" max="8" width="14.140625" bestFit="1" customWidth="1"/>
    <col min="9" max="9" width="13" bestFit="1" customWidth="1"/>
    <col min="10" max="10" width="16.140625" customWidth="1"/>
    <col min="11" max="11" width="8.140625" bestFit="1" customWidth="1"/>
    <col min="12" max="12" width="10.28515625" bestFit="1" customWidth="1"/>
    <col min="13" max="13" width="10.85546875" bestFit="1" customWidth="1"/>
  </cols>
  <sheetData>
    <row r="1" spans="1:16" s="100" customFormat="1" ht="18" customHeight="1" x14ac:dyDescent="0.25">
      <c r="A1" s="413" t="s">
        <v>252</v>
      </c>
      <c r="B1" s="413"/>
      <c r="C1" s="413"/>
      <c r="D1" s="413"/>
      <c r="E1" s="413"/>
      <c r="F1" s="413"/>
      <c r="G1" s="413"/>
      <c r="H1" s="413"/>
      <c r="I1" s="413"/>
      <c r="J1" s="413"/>
      <c r="K1" s="413"/>
      <c r="L1" s="413"/>
      <c r="M1" s="413"/>
      <c r="N1" s="272"/>
      <c r="O1" s="272"/>
      <c r="P1" s="272"/>
    </row>
    <row r="2" spans="1:16" s="100" customFormat="1" ht="18" customHeight="1" x14ac:dyDescent="0.25">
      <c r="A2" s="413" t="s">
        <v>254</v>
      </c>
      <c r="B2" s="413"/>
      <c r="C2" s="413"/>
      <c r="D2" s="413"/>
      <c r="E2" s="413"/>
      <c r="F2" s="413"/>
      <c r="G2" s="413"/>
      <c r="H2" s="413"/>
      <c r="I2" s="413"/>
      <c r="J2" s="413"/>
      <c r="K2" s="413"/>
      <c r="L2" s="413"/>
      <c r="M2" s="413"/>
      <c r="N2" s="272"/>
      <c r="O2" s="272"/>
      <c r="P2" s="272"/>
    </row>
    <row r="3" spans="1:16" s="100" customFormat="1" ht="15.75" thickBot="1" x14ac:dyDescent="0.3"/>
    <row r="4" spans="1:16" ht="16.5" thickTop="1" x14ac:dyDescent="0.25">
      <c r="A4" s="431" t="s">
        <v>178</v>
      </c>
      <c r="B4" s="432"/>
      <c r="C4" s="432"/>
      <c r="D4" s="432"/>
      <c r="E4" s="432"/>
      <c r="F4" s="432"/>
      <c r="G4" s="432"/>
      <c r="H4" s="432"/>
      <c r="I4" s="432"/>
      <c r="J4" s="432"/>
      <c r="K4" s="432"/>
      <c r="L4" s="432"/>
      <c r="M4" s="433"/>
    </row>
    <row r="5" spans="1:16" ht="30" x14ac:dyDescent="0.25">
      <c r="A5" s="436" t="s">
        <v>168</v>
      </c>
      <c r="B5" s="420" t="s">
        <v>179</v>
      </c>
      <c r="C5" s="420" t="s">
        <v>180</v>
      </c>
      <c r="D5" s="420" t="s">
        <v>181</v>
      </c>
      <c r="E5" s="420"/>
      <c r="F5" s="440" t="s">
        <v>182</v>
      </c>
      <c r="G5" s="440"/>
      <c r="H5" s="440"/>
      <c r="I5" s="440"/>
      <c r="J5" s="255" t="s">
        <v>183</v>
      </c>
      <c r="K5" s="420" t="s">
        <v>170</v>
      </c>
      <c r="L5" s="420" t="s">
        <v>184</v>
      </c>
      <c r="M5" s="441" t="s">
        <v>185</v>
      </c>
    </row>
    <row r="6" spans="1:16" ht="45" x14ac:dyDescent="0.25">
      <c r="A6" s="436"/>
      <c r="B6" s="420"/>
      <c r="C6" s="420"/>
      <c r="D6" s="420"/>
      <c r="E6" s="420"/>
      <c r="F6" s="255" t="s">
        <v>251</v>
      </c>
      <c r="G6" s="255" t="s">
        <v>186</v>
      </c>
      <c r="H6" s="255" t="s">
        <v>187</v>
      </c>
      <c r="I6" s="255" t="s">
        <v>188</v>
      </c>
      <c r="J6" s="255" t="s">
        <v>189</v>
      </c>
      <c r="K6" s="420"/>
      <c r="L6" s="420"/>
      <c r="M6" s="441"/>
    </row>
    <row r="7" spans="1:16" x14ac:dyDescent="0.25">
      <c r="A7" s="436" t="s">
        <v>171</v>
      </c>
      <c r="B7" s="173" t="s">
        <v>190</v>
      </c>
      <c r="C7" s="174">
        <v>298947985911</v>
      </c>
      <c r="D7" s="189">
        <v>1.7</v>
      </c>
      <c r="E7" s="175" t="s">
        <v>191</v>
      </c>
      <c r="F7" s="174">
        <v>437273141</v>
      </c>
      <c r="G7" s="174">
        <f>F7*19%</f>
        <v>83081896.790000007</v>
      </c>
      <c r="H7" s="174">
        <f>+F7+G7</f>
        <v>520355037.79000002</v>
      </c>
      <c r="I7" s="437">
        <v>400</v>
      </c>
      <c r="J7" s="437">
        <v>0</v>
      </c>
      <c r="K7" s="437">
        <f>I7+J7</f>
        <v>400</v>
      </c>
      <c r="L7" s="438">
        <v>0.75</v>
      </c>
      <c r="M7" s="439">
        <f>K7*L7</f>
        <v>300</v>
      </c>
    </row>
    <row r="8" spans="1:16" x14ac:dyDescent="0.25">
      <c r="A8" s="436"/>
      <c r="B8" s="176" t="s">
        <v>192</v>
      </c>
      <c r="C8" s="174">
        <v>5461664866</v>
      </c>
      <c r="D8" s="189">
        <v>0.85</v>
      </c>
      <c r="E8" s="175" t="s">
        <v>191</v>
      </c>
      <c r="F8" s="174">
        <f t="shared" ref="F8" si="0">C8*D8/1000</f>
        <v>4642415.1360999998</v>
      </c>
      <c r="G8" s="174">
        <f t="shared" ref="G8:G14" si="1">F8*19%</f>
        <v>882058.87585900002</v>
      </c>
      <c r="H8" s="174">
        <f>+F8+G8</f>
        <v>5524474.0119589996</v>
      </c>
      <c r="I8" s="437"/>
      <c r="J8" s="437"/>
      <c r="K8" s="437"/>
      <c r="L8" s="438"/>
      <c r="M8" s="439"/>
    </row>
    <row r="9" spans="1:16" x14ac:dyDescent="0.25">
      <c r="A9" s="436"/>
      <c r="B9" s="173" t="s">
        <v>193</v>
      </c>
      <c r="C9" s="174">
        <v>1309758660</v>
      </c>
      <c r="D9" s="189">
        <v>8</v>
      </c>
      <c r="E9" s="175" t="s">
        <v>191</v>
      </c>
      <c r="F9" s="174">
        <f>(C9*D9/1000)/365*315</f>
        <v>9042717.3238356151</v>
      </c>
      <c r="G9" s="174">
        <f t="shared" si="1"/>
        <v>1718116.291528767</v>
      </c>
      <c r="H9" s="174">
        <f t="shared" ref="H9:H14" si="2">+F9+G9</f>
        <v>10760833.615364382</v>
      </c>
      <c r="I9" s="437"/>
      <c r="J9" s="256">
        <f>'[2]TR EYM'!C26</f>
        <v>0</v>
      </c>
      <c r="K9" s="256">
        <f t="shared" ref="K9:K14" si="3">$I$7+J9</f>
        <v>400</v>
      </c>
      <c r="L9" s="178">
        <v>0.03</v>
      </c>
      <c r="M9" s="257">
        <f>K9*L9</f>
        <v>12</v>
      </c>
    </row>
    <row r="10" spans="1:16" x14ac:dyDescent="0.25">
      <c r="A10" s="436"/>
      <c r="B10" s="173" t="s">
        <v>194</v>
      </c>
      <c r="C10" s="174">
        <v>700000000</v>
      </c>
      <c r="D10" s="189">
        <v>6.5</v>
      </c>
      <c r="E10" s="175" t="s">
        <v>195</v>
      </c>
      <c r="F10" s="174">
        <f>(C10*D10/100)/365*315</f>
        <v>39267123.287671238</v>
      </c>
      <c r="G10" s="174">
        <f t="shared" si="1"/>
        <v>7460753.4246575357</v>
      </c>
      <c r="H10" s="174">
        <f t="shared" si="2"/>
        <v>46727876.712328777</v>
      </c>
      <c r="I10" s="437"/>
      <c r="J10" s="256">
        <f>[2]MANEJO!C14</f>
        <v>200</v>
      </c>
      <c r="K10" s="256">
        <f t="shared" si="3"/>
        <v>600</v>
      </c>
      <c r="L10" s="178">
        <v>0.05</v>
      </c>
      <c r="M10" s="257">
        <f t="shared" ref="M10:M14" si="4">K10*L10</f>
        <v>30</v>
      </c>
    </row>
    <row r="11" spans="1:16" ht="18.75" customHeight="1" x14ac:dyDescent="0.25">
      <c r="A11" s="436"/>
      <c r="B11" s="173" t="s">
        <v>208</v>
      </c>
      <c r="C11" s="174">
        <v>313900000</v>
      </c>
      <c r="D11" s="189">
        <v>3.4</v>
      </c>
      <c r="E11" s="175" t="s">
        <v>195</v>
      </c>
      <c r="F11" s="174">
        <f>(C11*D11/100)/365*315</f>
        <v>9210600</v>
      </c>
      <c r="G11" s="174">
        <f t="shared" si="1"/>
        <v>1750014</v>
      </c>
      <c r="H11" s="174">
        <f t="shared" si="2"/>
        <v>10960614</v>
      </c>
      <c r="I11" s="437"/>
      <c r="J11" s="256">
        <f>[2]RCE!F96</f>
        <v>200</v>
      </c>
      <c r="K11" s="256">
        <f t="shared" si="3"/>
        <v>600</v>
      </c>
      <c r="L11" s="178">
        <v>0.06</v>
      </c>
      <c r="M11" s="257">
        <f t="shared" si="4"/>
        <v>36</v>
      </c>
    </row>
    <row r="12" spans="1:16" ht="21" customHeight="1" x14ac:dyDescent="0.25">
      <c r="A12" s="436"/>
      <c r="B12" s="173" t="s">
        <v>196</v>
      </c>
      <c r="C12" s="174">
        <v>5000000000</v>
      </c>
      <c r="D12" s="189">
        <v>2.7</v>
      </c>
      <c r="E12" s="175" t="s">
        <v>191</v>
      </c>
      <c r="F12" s="174">
        <f>(C12*D12/1000)/365*315</f>
        <v>11650684.93150685</v>
      </c>
      <c r="G12" s="174">
        <f t="shared" si="1"/>
        <v>2213630.1369863013</v>
      </c>
      <c r="H12" s="174">
        <f t="shared" si="2"/>
        <v>13864315.06849315</v>
      </c>
      <c r="I12" s="437"/>
      <c r="J12" s="256">
        <f>[2]AU!C17</f>
        <v>200</v>
      </c>
      <c r="K12" s="256">
        <f t="shared" si="3"/>
        <v>600</v>
      </c>
      <c r="L12" s="178">
        <v>0.03</v>
      </c>
      <c r="M12" s="257">
        <f t="shared" si="4"/>
        <v>18</v>
      </c>
    </row>
    <row r="13" spans="1:16" x14ac:dyDescent="0.25">
      <c r="A13" s="436"/>
      <c r="B13" s="173" t="s">
        <v>198</v>
      </c>
      <c r="C13" s="174">
        <v>8000000000</v>
      </c>
      <c r="D13" s="189">
        <v>0.13</v>
      </c>
      <c r="E13" s="175" t="s">
        <v>195</v>
      </c>
      <c r="F13" s="174">
        <f>(C13*D13/100)/365*315</f>
        <v>8975342.4657534249</v>
      </c>
      <c r="G13" s="174">
        <f t="shared" si="1"/>
        <v>1705315.0684931506</v>
      </c>
      <c r="H13" s="174">
        <f t="shared" si="2"/>
        <v>10680657.534246575</v>
      </c>
      <c r="I13" s="437"/>
      <c r="J13" s="256">
        <f>'[2]TR MCIAS'!D14</f>
        <v>200</v>
      </c>
      <c r="K13" s="256">
        <f t="shared" si="3"/>
        <v>600</v>
      </c>
      <c r="L13" s="178">
        <v>0.05</v>
      </c>
      <c r="M13" s="257">
        <f t="shared" si="4"/>
        <v>30</v>
      </c>
    </row>
    <row r="14" spans="1:16" x14ac:dyDescent="0.25">
      <c r="A14" s="436"/>
      <c r="B14" s="173" t="s">
        <v>199</v>
      </c>
      <c r="C14" s="174">
        <v>13177357232</v>
      </c>
      <c r="D14" s="189">
        <v>2</v>
      </c>
      <c r="E14" s="175" t="s">
        <v>191</v>
      </c>
      <c r="F14" s="174">
        <f>(C14*D14/1000)/365*315</f>
        <v>22744479.605917808</v>
      </c>
      <c r="G14" s="174">
        <f t="shared" si="1"/>
        <v>4321451.1251243837</v>
      </c>
      <c r="H14" s="174">
        <f t="shared" si="2"/>
        <v>27065930.731042191</v>
      </c>
      <c r="I14" s="437"/>
      <c r="J14" s="256">
        <f>'[2]INC DEUDORES'!D16</f>
        <v>200</v>
      </c>
      <c r="K14" s="256">
        <f t="shared" si="3"/>
        <v>600</v>
      </c>
      <c r="L14" s="178">
        <v>0.03</v>
      </c>
      <c r="M14" s="257">
        <f t="shared" si="4"/>
        <v>18</v>
      </c>
    </row>
    <row r="15" spans="1:16" ht="15.75" thickBot="1" x14ac:dyDescent="0.3">
      <c r="A15" s="434" t="s">
        <v>170</v>
      </c>
      <c r="B15" s="435"/>
      <c r="C15" s="435"/>
      <c r="D15" s="435"/>
      <c r="E15" s="435"/>
      <c r="F15" s="435"/>
      <c r="G15" s="435"/>
      <c r="H15" s="435"/>
      <c r="I15" s="435"/>
      <c r="J15" s="435"/>
      <c r="K15" s="258">
        <f>SUM(K7:K14)</f>
        <v>3800</v>
      </c>
      <c r="L15" s="259">
        <f>SUM(L7:L14)</f>
        <v>1.0000000000000002</v>
      </c>
      <c r="M15" s="260">
        <f>SUM(M7:M14)</f>
        <v>444</v>
      </c>
    </row>
    <row r="16" spans="1:16" ht="16.5" thickTop="1" thickBot="1" x14ac:dyDescent="0.3">
      <c r="A16" s="177"/>
      <c r="B16" s="177"/>
      <c r="C16" s="177"/>
      <c r="D16" s="177"/>
      <c r="E16" s="177"/>
      <c r="F16" s="177"/>
      <c r="G16" s="177"/>
      <c r="H16" s="177"/>
      <c r="I16" s="177"/>
      <c r="J16" s="177"/>
      <c r="K16" s="177"/>
      <c r="L16" s="177"/>
      <c r="M16" s="177"/>
    </row>
    <row r="17" spans="1:14" ht="16.5" thickTop="1" x14ac:dyDescent="0.25">
      <c r="A17" s="431" t="s">
        <v>200</v>
      </c>
      <c r="B17" s="432"/>
      <c r="C17" s="432"/>
      <c r="D17" s="432"/>
      <c r="E17" s="432"/>
      <c r="F17" s="432"/>
      <c r="G17" s="432"/>
      <c r="H17" s="432"/>
      <c r="I17" s="432"/>
      <c r="J17" s="432"/>
      <c r="K17" s="432"/>
      <c r="L17" s="432"/>
      <c r="M17" s="433"/>
    </row>
    <row r="18" spans="1:14" ht="45" x14ac:dyDescent="0.25">
      <c r="A18" s="261" t="s">
        <v>168</v>
      </c>
      <c r="B18" s="255" t="s">
        <v>179</v>
      </c>
      <c r="C18" s="255" t="s">
        <v>180</v>
      </c>
      <c r="D18" s="420" t="s">
        <v>181</v>
      </c>
      <c r="E18" s="420"/>
      <c r="F18" s="255" t="s">
        <v>251</v>
      </c>
      <c r="G18" s="255" t="s">
        <v>186</v>
      </c>
      <c r="H18" s="255" t="s">
        <v>187</v>
      </c>
      <c r="I18" s="255" t="s">
        <v>188</v>
      </c>
      <c r="J18" s="255" t="s">
        <v>189</v>
      </c>
      <c r="K18" s="255" t="s">
        <v>170</v>
      </c>
      <c r="L18" s="255" t="s">
        <v>184</v>
      </c>
      <c r="M18" s="262" t="s">
        <v>185</v>
      </c>
    </row>
    <row r="19" spans="1:14" ht="15" customHeight="1" x14ac:dyDescent="0.25">
      <c r="A19" s="424" t="s">
        <v>212</v>
      </c>
      <c r="B19" s="263" t="s">
        <v>201</v>
      </c>
      <c r="C19" s="174">
        <v>10141036784</v>
      </c>
      <c r="D19" s="175">
        <v>2.15</v>
      </c>
      <c r="E19" s="175" t="s">
        <v>191</v>
      </c>
      <c r="F19" s="174">
        <f>(C19*D19/1000)/365*315</f>
        <v>18816485.375243835</v>
      </c>
      <c r="G19" s="264">
        <v>0</v>
      </c>
      <c r="H19" s="174">
        <f>F19+G19</f>
        <v>18816485.375243835</v>
      </c>
      <c r="I19" s="175">
        <v>400</v>
      </c>
      <c r="J19" s="265">
        <v>200</v>
      </c>
      <c r="K19" s="265">
        <f>I19+J19</f>
        <v>600</v>
      </c>
      <c r="L19" s="178">
        <v>0.75</v>
      </c>
      <c r="M19" s="426">
        <f>(K19*L19)+(K20*L20)</f>
        <v>572.52828281885149</v>
      </c>
      <c r="N19" s="192"/>
    </row>
    <row r="20" spans="1:14" x14ac:dyDescent="0.25">
      <c r="A20" s="425"/>
      <c r="B20" s="263" t="s">
        <v>202</v>
      </c>
      <c r="C20" s="174">
        <v>3868500540</v>
      </c>
      <c r="D20" s="175">
        <v>10.44</v>
      </c>
      <c r="E20" s="175" t="s">
        <v>191</v>
      </c>
      <c r="F20" s="174">
        <f>(C20*D20/1000)/365*315</f>
        <v>34854659.933819175</v>
      </c>
      <c r="G20" s="264">
        <v>0</v>
      </c>
      <c r="H20" s="174">
        <f t="shared" ref="H20" si="5">F20+G20</f>
        <v>34854659.933819175</v>
      </c>
      <c r="I20" s="265">
        <f>I22*H22/H20</f>
        <v>290.1131312754062</v>
      </c>
      <c r="J20" s="265">
        <v>200</v>
      </c>
      <c r="K20" s="265">
        <f t="shared" ref="K20" si="6">I20+J20</f>
        <v>490.1131312754062</v>
      </c>
      <c r="L20" s="178">
        <v>0.25</v>
      </c>
      <c r="M20" s="427"/>
      <c r="N20" s="192"/>
    </row>
    <row r="21" spans="1:14" s="98" customFormat="1" x14ac:dyDescent="0.25">
      <c r="A21" s="424" t="s">
        <v>213</v>
      </c>
      <c r="B21" s="263" t="s">
        <v>201</v>
      </c>
      <c r="C21" s="174">
        <v>10141036784</v>
      </c>
      <c r="D21" s="175">
        <v>3.69</v>
      </c>
      <c r="E21" s="175" t="s">
        <v>191</v>
      </c>
      <c r="F21" s="174">
        <f>(C21*D21/1000)/365*315</f>
        <v>32294340.016116165</v>
      </c>
      <c r="G21" s="264">
        <v>0</v>
      </c>
      <c r="H21" s="174">
        <f>F21+G21</f>
        <v>32294340.016116165</v>
      </c>
      <c r="I21" s="265">
        <f>I19*H19/H21</f>
        <v>233.06233062330622</v>
      </c>
      <c r="J21" s="265">
        <v>200</v>
      </c>
      <c r="K21" s="265">
        <f>I21+J21</f>
        <v>433.06233062330625</v>
      </c>
      <c r="L21" s="178">
        <v>0.75</v>
      </c>
      <c r="M21" s="426">
        <f>(K21*L21)+(K22*L22)</f>
        <v>474.79674796747969</v>
      </c>
    </row>
    <row r="22" spans="1:14" s="98" customFormat="1" x14ac:dyDescent="0.25">
      <c r="A22" s="425"/>
      <c r="B22" s="263" t="s">
        <v>202</v>
      </c>
      <c r="C22" s="174">
        <v>3851690100</v>
      </c>
      <c r="D22" s="175">
        <v>7.6050000000000004</v>
      </c>
      <c r="E22" s="175" t="s">
        <v>191</v>
      </c>
      <c r="F22" s="174">
        <f>(C22*D22/1000)/365*315</f>
        <v>25279486.332349312</v>
      </c>
      <c r="G22" s="264">
        <v>0</v>
      </c>
      <c r="H22" s="174">
        <f t="shared" ref="H22" si="7">F22+G22</f>
        <v>25279486.332349312</v>
      </c>
      <c r="I22" s="175">
        <v>400</v>
      </c>
      <c r="J22" s="265">
        <v>200</v>
      </c>
      <c r="K22" s="265">
        <f t="shared" ref="K22" si="8">I22+J22</f>
        <v>600</v>
      </c>
      <c r="L22" s="178">
        <v>0.25</v>
      </c>
      <c r="M22" s="427"/>
    </row>
    <row r="23" spans="1:14" ht="15.75" thickBot="1" x14ac:dyDescent="0.3">
      <c r="A23" s="434" t="s">
        <v>170</v>
      </c>
      <c r="B23" s="435"/>
      <c r="C23" s="435"/>
      <c r="D23" s="435"/>
      <c r="E23" s="435"/>
      <c r="F23" s="435"/>
      <c r="G23" s="435"/>
      <c r="H23" s="435"/>
      <c r="I23" s="435"/>
      <c r="J23" s="435"/>
      <c r="K23" s="266">
        <f>SUM(K19:K20)</f>
        <v>1090.1131312754062</v>
      </c>
      <c r="L23" s="259">
        <v>1</v>
      </c>
      <c r="M23" s="260"/>
    </row>
    <row r="24" spans="1:14" ht="16.5" thickTop="1" thickBot="1" x14ac:dyDescent="0.3">
      <c r="A24" s="177"/>
      <c r="B24" s="177"/>
      <c r="C24" s="179"/>
      <c r="D24" s="180"/>
      <c r="E24" s="180"/>
      <c r="F24" s="179"/>
      <c r="G24" s="179"/>
      <c r="H24" s="179"/>
      <c r="I24" s="180"/>
      <c r="J24" s="179"/>
      <c r="K24" s="179"/>
      <c r="L24" s="179"/>
      <c r="M24" s="177"/>
    </row>
    <row r="25" spans="1:14" ht="16.5" thickTop="1" x14ac:dyDescent="0.25">
      <c r="A25" s="431" t="s">
        <v>203</v>
      </c>
      <c r="B25" s="432"/>
      <c r="C25" s="432"/>
      <c r="D25" s="432"/>
      <c r="E25" s="432"/>
      <c r="F25" s="432"/>
      <c r="G25" s="432"/>
      <c r="H25" s="432"/>
      <c r="I25" s="432"/>
      <c r="J25" s="432"/>
      <c r="K25" s="433"/>
      <c r="L25" s="177"/>
      <c r="M25" s="177"/>
    </row>
    <row r="26" spans="1:14" ht="45" x14ac:dyDescent="0.25">
      <c r="A26" s="261" t="s">
        <v>168</v>
      </c>
      <c r="B26" s="255" t="s">
        <v>179</v>
      </c>
      <c r="C26" s="255" t="s">
        <v>180</v>
      </c>
      <c r="D26" s="420" t="s">
        <v>181</v>
      </c>
      <c r="E26" s="420"/>
      <c r="F26" s="255" t="s">
        <v>251</v>
      </c>
      <c r="G26" s="255" t="s">
        <v>186</v>
      </c>
      <c r="H26" s="255" t="s">
        <v>204</v>
      </c>
      <c r="I26" s="255" t="s">
        <v>188</v>
      </c>
      <c r="J26" s="255" t="s">
        <v>189</v>
      </c>
      <c r="K26" s="262" t="s">
        <v>170</v>
      </c>
      <c r="L26" s="177"/>
      <c r="M26" s="177"/>
    </row>
    <row r="27" spans="1:14" ht="45.75" thickBot="1" x14ac:dyDescent="0.3">
      <c r="A27" s="181" t="s">
        <v>171</v>
      </c>
      <c r="B27" s="191" t="s">
        <v>205</v>
      </c>
      <c r="C27" s="190">
        <v>2745000000</v>
      </c>
      <c r="D27" s="182">
        <v>7.6</v>
      </c>
      <c r="E27" s="182" t="s">
        <v>195</v>
      </c>
      <c r="F27" s="183">
        <f>(C27*D27/100)/365*315</f>
        <v>180041917.80821916</v>
      </c>
      <c r="G27" s="183">
        <f>F27*19%</f>
        <v>34207964.383561641</v>
      </c>
      <c r="H27" s="183">
        <f>+F27+G27</f>
        <v>214249882.19178081</v>
      </c>
      <c r="I27" s="184">
        <v>400</v>
      </c>
      <c r="J27" s="267">
        <v>200</v>
      </c>
      <c r="K27" s="268">
        <f>I27+J27</f>
        <v>600</v>
      </c>
      <c r="L27" s="177"/>
      <c r="M27" s="177"/>
    </row>
    <row r="28" spans="1:14" ht="16.5" thickTop="1" thickBot="1" x14ac:dyDescent="0.3">
      <c r="A28" s="177"/>
      <c r="B28" s="185"/>
      <c r="C28" s="186"/>
      <c r="D28" s="187"/>
      <c r="E28" s="187"/>
      <c r="F28" s="186"/>
      <c r="G28" s="186"/>
      <c r="H28" s="186"/>
      <c r="I28" s="188"/>
      <c r="J28" s="177"/>
      <c r="K28" s="177"/>
      <c r="L28" s="177"/>
      <c r="M28" s="177"/>
    </row>
    <row r="29" spans="1:14" ht="16.5" thickTop="1" x14ac:dyDescent="0.25">
      <c r="A29" s="431" t="s">
        <v>206</v>
      </c>
      <c r="B29" s="432"/>
      <c r="C29" s="432"/>
      <c r="D29" s="432"/>
      <c r="E29" s="432"/>
      <c r="F29" s="432"/>
      <c r="G29" s="432"/>
      <c r="H29" s="432"/>
      <c r="I29" s="432"/>
      <c r="J29" s="432"/>
      <c r="K29" s="433"/>
      <c r="L29" s="177"/>
      <c r="M29" s="177"/>
    </row>
    <row r="30" spans="1:14" ht="45" x14ac:dyDescent="0.25">
      <c r="A30" s="261" t="s">
        <v>168</v>
      </c>
      <c r="B30" s="255" t="s">
        <v>179</v>
      </c>
      <c r="C30" s="255" t="s">
        <v>180</v>
      </c>
      <c r="D30" s="420" t="s">
        <v>181</v>
      </c>
      <c r="E30" s="420"/>
      <c r="F30" s="255" t="s">
        <v>251</v>
      </c>
      <c r="G30" s="255" t="s">
        <v>186</v>
      </c>
      <c r="H30" s="255" t="s">
        <v>204</v>
      </c>
      <c r="I30" s="255" t="s">
        <v>188</v>
      </c>
      <c r="J30" s="255" t="s">
        <v>189</v>
      </c>
      <c r="K30" s="262" t="s">
        <v>170</v>
      </c>
      <c r="L30" s="177"/>
      <c r="M30" s="177"/>
    </row>
    <row r="31" spans="1:14" ht="45.75" thickBot="1" x14ac:dyDescent="0.3">
      <c r="A31" s="181" t="s">
        <v>171</v>
      </c>
      <c r="B31" s="269" t="s">
        <v>207</v>
      </c>
      <c r="C31" s="183">
        <v>2500000000</v>
      </c>
      <c r="D31" s="270">
        <v>5.4</v>
      </c>
      <c r="E31" s="182" t="s">
        <v>195</v>
      </c>
      <c r="F31" s="183">
        <f>(C31*D31/100)/365*315</f>
        <v>116506849.3150685</v>
      </c>
      <c r="G31" s="183">
        <f>F31*19%</f>
        <v>22136301.369863015</v>
      </c>
      <c r="H31" s="183">
        <f>+F31+G31</f>
        <v>138643150.68493152</v>
      </c>
      <c r="I31" s="267">
        <v>400</v>
      </c>
      <c r="J31" s="267">
        <v>200</v>
      </c>
      <c r="K31" s="271">
        <f>I31+J31</f>
        <v>600</v>
      </c>
      <c r="L31" s="177"/>
      <c r="M31" s="177"/>
    </row>
    <row r="32" spans="1:14" ht="16.5" thickTop="1" thickBot="1" x14ac:dyDescent="0.3"/>
    <row r="33" spans="1:10" ht="16.5" thickTop="1" x14ac:dyDescent="0.25">
      <c r="A33" s="428" t="s">
        <v>209</v>
      </c>
      <c r="B33" s="429"/>
      <c r="C33" s="429"/>
      <c r="D33" s="429"/>
      <c r="E33" s="429"/>
      <c r="F33" s="429"/>
      <c r="G33" s="429"/>
      <c r="H33" s="429"/>
      <c r="I33" s="429"/>
      <c r="J33" s="430"/>
    </row>
    <row r="34" spans="1:10" ht="45" x14ac:dyDescent="0.25">
      <c r="A34" s="261" t="s">
        <v>168</v>
      </c>
      <c r="B34" s="255" t="s">
        <v>179</v>
      </c>
      <c r="C34" s="255" t="s">
        <v>180</v>
      </c>
      <c r="D34" s="420" t="s">
        <v>181</v>
      </c>
      <c r="E34" s="420"/>
      <c r="F34" s="255" t="s">
        <v>251</v>
      </c>
      <c r="G34" s="255" t="s">
        <v>186</v>
      </c>
      <c r="H34" s="255" t="s">
        <v>204</v>
      </c>
      <c r="I34" s="255" t="s">
        <v>214</v>
      </c>
      <c r="J34" s="262" t="s">
        <v>170</v>
      </c>
    </row>
    <row r="35" spans="1:10" ht="45.75" thickBot="1" x14ac:dyDescent="0.3">
      <c r="A35" s="181" t="s">
        <v>171</v>
      </c>
      <c r="B35" s="269" t="s">
        <v>210</v>
      </c>
      <c r="C35" s="421" t="s">
        <v>211</v>
      </c>
      <c r="D35" s="422"/>
      <c r="E35" s="423"/>
      <c r="F35" s="183">
        <v>2206050</v>
      </c>
      <c r="G35" s="183">
        <v>0</v>
      </c>
      <c r="H35" s="183">
        <f>+F35+G35</f>
        <v>2206050</v>
      </c>
      <c r="I35" s="267">
        <v>1000</v>
      </c>
      <c r="J35" s="271">
        <f>I35</f>
        <v>1000</v>
      </c>
    </row>
    <row r="36" spans="1:10" ht="15.75" thickTop="1" x14ac:dyDescent="0.25"/>
  </sheetData>
  <mergeCells count="32">
    <mergeCell ref="A1:M1"/>
    <mergeCell ref="A2:M2"/>
    <mergeCell ref="A4:M4"/>
    <mergeCell ref="A5:A6"/>
    <mergeCell ref="B5:B6"/>
    <mergeCell ref="C5:C6"/>
    <mergeCell ref="D5:E6"/>
    <mergeCell ref="F5:I5"/>
    <mergeCell ref="K5:K6"/>
    <mergeCell ref="L5:L6"/>
    <mergeCell ref="M5:M6"/>
    <mergeCell ref="A15:J15"/>
    <mergeCell ref="A17:M17"/>
    <mergeCell ref="D18:E18"/>
    <mergeCell ref="A23:J23"/>
    <mergeCell ref="A7:A14"/>
    <mergeCell ref="I7:I14"/>
    <mergeCell ref="J7:J8"/>
    <mergeCell ref="K7:K8"/>
    <mergeCell ref="L7:L8"/>
    <mergeCell ref="M7:M8"/>
    <mergeCell ref="D34:E34"/>
    <mergeCell ref="C35:E35"/>
    <mergeCell ref="A19:A20"/>
    <mergeCell ref="A21:A22"/>
    <mergeCell ref="M19:M20"/>
    <mergeCell ref="M21:M22"/>
    <mergeCell ref="A33:J33"/>
    <mergeCell ref="A25:K25"/>
    <mergeCell ref="D26:E26"/>
    <mergeCell ref="A29:K29"/>
    <mergeCell ref="D30:E30"/>
  </mergeCells>
  <pageMargins left="0.7" right="0.7" top="0.75" bottom="0.75" header="0.3" footer="0.3"/>
  <ignoredErrors>
    <ignoredError sqref="F12"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J9" sqref="J9"/>
    </sheetView>
  </sheetViews>
  <sheetFormatPr baseColWidth="10" defaultRowHeight="15" x14ac:dyDescent="0.25"/>
  <cols>
    <col min="1" max="1" width="35" customWidth="1"/>
    <col min="2" max="2" width="9.28515625" bestFit="1" customWidth="1"/>
    <col min="3" max="3" width="12.5703125" customWidth="1"/>
    <col min="4" max="4" width="6.5703125" customWidth="1"/>
    <col min="5" max="5" width="44.140625" customWidth="1"/>
    <col min="6" max="6" width="9.28515625" bestFit="1" customWidth="1"/>
    <col min="7" max="7" width="12.28515625" customWidth="1"/>
    <col min="8" max="8" width="11.28515625" bestFit="1" customWidth="1"/>
  </cols>
  <sheetData>
    <row r="1" spans="1:13" ht="18" customHeight="1" x14ac:dyDescent="0.25">
      <c r="A1" s="413" t="s">
        <v>252</v>
      </c>
      <c r="B1" s="413"/>
      <c r="C1" s="413"/>
      <c r="D1" s="413"/>
      <c r="E1" s="413"/>
      <c r="F1" s="413"/>
      <c r="G1" s="413"/>
      <c r="H1" s="413"/>
      <c r="I1" s="272"/>
      <c r="J1" s="272"/>
      <c r="K1" s="272"/>
      <c r="L1" s="272"/>
      <c r="M1" s="272"/>
    </row>
    <row r="2" spans="1:13" s="100" customFormat="1" ht="18" customHeight="1" x14ac:dyDescent="0.25">
      <c r="A2" s="413" t="s">
        <v>260</v>
      </c>
      <c r="B2" s="413"/>
      <c r="C2" s="413"/>
      <c r="D2" s="413"/>
      <c r="E2" s="413"/>
      <c r="F2" s="413"/>
      <c r="G2" s="413"/>
      <c r="H2" s="413"/>
      <c r="I2" s="272"/>
      <c r="J2" s="272"/>
      <c r="K2" s="272"/>
      <c r="L2" s="272"/>
      <c r="M2" s="272"/>
    </row>
    <row r="3" spans="1:13" ht="15.75" thickBot="1" x14ac:dyDescent="0.3">
      <c r="A3" s="195"/>
      <c r="B3" s="195"/>
      <c r="C3" s="195"/>
      <c r="D3" s="195"/>
      <c r="E3" s="195"/>
      <c r="F3" s="195"/>
      <c r="G3" s="195"/>
      <c r="H3" s="195"/>
    </row>
    <row r="4" spans="1:13" ht="50.25" thickTop="1" x14ac:dyDescent="0.25">
      <c r="A4" s="205" t="s">
        <v>255</v>
      </c>
      <c r="B4" s="206" t="s">
        <v>169</v>
      </c>
      <c r="C4" s="204" t="s">
        <v>171</v>
      </c>
      <c r="D4" s="195"/>
      <c r="E4" s="205" t="s">
        <v>256</v>
      </c>
      <c r="F4" s="206" t="s">
        <v>169</v>
      </c>
      <c r="G4" s="206" t="s">
        <v>213</v>
      </c>
      <c r="H4" s="204" t="s">
        <v>212</v>
      </c>
    </row>
    <row r="5" spans="1:13" ht="16.5" x14ac:dyDescent="0.25">
      <c r="A5" s="196" t="s">
        <v>223</v>
      </c>
      <c r="B5" s="197">
        <f>SUM(B6:B7)</f>
        <v>600</v>
      </c>
      <c r="C5" s="444">
        <f>'EVA FACTOR ECONOMICO'!M15</f>
        <v>444</v>
      </c>
      <c r="D5" s="195"/>
      <c r="E5" s="196" t="s">
        <v>223</v>
      </c>
      <c r="F5" s="197">
        <f>SUM(F6:F7)</f>
        <v>600</v>
      </c>
      <c r="G5" s="447">
        <f>'EVA FACTOR ECONOMICO'!M21</f>
        <v>474.79674796747969</v>
      </c>
      <c r="H5" s="444">
        <f>'EVA FACTOR ECONOMICO'!M19</f>
        <v>572.52828281885149</v>
      </c>
    </row>
    <row r="6" spans="1:13" ht="16.5" x14ac:dyDescent="0.25">
      <c r="A6" s="198" t="s">
        <v>224</v>
      </c>
      <c r="B6" s="199">
        <v>400</v>
      </c>
      <c r="C6" s="445"/>
      <c r="D6" s="195"/>
      <c r="E6" s="198" t="s">
        <v>224</v>
      </c>
      <c r="F6" s="199">
        <v>400</v>
      </c>
      <c r="G6" s="448"/>
      <c r="H6" s="445"/>
    </row>
    <row r="7" spans="1:13" ht="16.5" x14ac:dyDescent="0.25">
      <c r="A7" s="198" t="s">
        <v>225</v>
      </c>
      <c r="B7" s="199">
        <v>200</v>
      </c>
      <c r="C7" s="446"/>
      <c r="D7" s="195"/>
      <c r="E7" s="198" t="s">
        <v>225</v>
      </c>
      <c r="F7" s="199">
        <v>200</v>
      </c>
      <c r="G7" s="449"/>
      <c r="H7" s="446"/>
    </row>
    <row r="8" spans="1:13" ht="16.5" x14ac:dyDescent="0.25">
      <c r="A8" s="196" t="s">
        <v>226</v>
      </c>
      <c r="B8" s="197">
        <f>B9</f>
        <v>400</v>
      </c>
      <c r="C8" s="450">
        <f>'EVA FACTOR CALIDAD'!E14</f>
        <v>15.75</v>
      </c>
      <c r="D8" s="195"/>
      <c r="E8" s="196" t="s">
        <v>226</v>
      </c>
      <c r="F8" s="197">
        <f>F9</f>
        <v>400</v>
      </c>
      <c r="G8" s="447">
        <f>'EVA FACTOR CALIDAD'!F21</f>
        <v>0</v>
      </c>
      <c r="H8" s="444">
        <f>'EVA FACTOR CALIDAD'!F21</f>
        <v>0</v>
      </c>
    </row>
    <row r="9" spans="1:13" ht="33" x14ac:dyDescent="0.25">
      <c r="A9" s="198" t="s">
        <v>227</v>
      </c>
      <c r="B9" s="199">
        <v>400</v>
      </c>
      <c r="C9" s="446"/>
      <c r="D9" s="195"/>
      <c r="E9" s="198" t="s">
        <v>227</v>
      </c>
      <c r="F9" s="199">
        <v>400</v>
      </c>
      <c r="G9" s="449"/>
      <c r="H9" s="446"/>
    </row>
    <row r="10" spans="1:13" ht="17.25" thickBot="1" x14ac:dyDescent="0.3">
      <c r="A10" s="200" t="s">
        <v>170</v>
      </c>
      <c r="B10" s="201">
        <v>1000</v>
      </c>
      <c r="C10" s="202">
        <f>C5+C8</f>
        <v>459.75</v>
      </c>
      <c r="D10" s="195"/>
      <c r="E10" s="200" t="s">
        <v>170</v>
      </c>
      <c r="F10" s="201">
        <v>1000</v>
      </c>
      <c r="G10" s="203">
        <f>G5+G8</f>
        <v>474.79674796747969</v>
      </c>
      <c r="H10" s="202">
        <f>H5+H8</f>
        <v>572.52828281885149</v>
      </c>
    </row>
    <row r="11" spans="1:13" ht="15.75" thickTop="1" x14ac:dyDescent="0.25">
      <c r="A11" s="195"/>
      <c r="B11" s="195"/>
      <c r="C11" s="195"/>
      <c r="D11" s="195"/>
      <c r="E11" s="195"/>
      <c r="F11" s="195"/>
      <c r="G11" s="195"/>
      <c r="H11" s="195"/>
    </row>
    <row r="12" spans="1:13" ht="15.75" thickBot="1" x14ac:dyDescent="0.3">
      <c r="A12" s="195"/>
      <c r="B12" s="195"/>
      <c r="C12" s="195"/>
      <c r="D12" s="195"/>
      <c r="E12" s="195"/>
      <c r="F12" s="195"/>
      <c r="G12" s="195"/>
      <c r="H12" s="195"/>
    </row>
    <row r="13" spans="1:13" ht="50.25" thickTop="1" x14ac:dyDescent="0.25">
      <c r="A13" s="205" t="s">
        <v>257</v>
      </c>
      <c r="B13" s="206" t="s">
        <v>169</v>
      </c>
      <c r="C13" s="204" t="s">
        <v>171</v>
      </c>
      <c r="D13" s="195"/>
      <c r="E13" s="205" t="s">
        <v>258</v>
      </c>
      <c r="F13" s="206" t="s">
        <v>169</v>
      </c>
      <c r="G13" s="204" t="s">
        <v>171</v>
      </c>
      <c r="H13" s="195"/>
    </row>
    <row r="14" spans="1:13" ht="16.5" x14ac:dyDescent="0.25">
      <c r="A14" s="196" t="s">
        <v>223</v>
      </c>
      <c r="B14" s="197">
        <f>SUM(B15:B16)</f>
        <v>600</v>
      </c>
      <c r="C14" s="444">
        <f>'EVA FACTOR ECONOMICO'!K27</f>
        <v>600</v>
      </c>
      <c r="D14" s="195"/>
      <c r="E14" s="196" t="s">
        <v>223</v>
      </c>
      <c r="F14" s="197">
        <f>SUM(F15:F16)</f>
        <v>600</v>
      </c>
      <c r="G14" s="444">
        <f>'EVA FACTOR ECONOMICO'!K31</f>
        <v>600</v>
      </c>
      <c r="H14" s="195"/>
    </row>
    <row r="15" spans="1:13" ht="16.5" x14ac:dyDescent="0.25">
      <c r="A15" s="198" t="s">
        <v>224</v>
      </c>
      <c r="B15" s="199">
        <v>400</v>
      </c>
      <c r="C15" s="445"/>
      <c r="D15" s="195"/>
      <c r="E15" s="198" t="s">
        <v>224</v>
      </c>
      <c r="F15" s="199">
        <v>400</v>
      </c>
      <c r="G15" s="445"/>
      <c r="H15" s="195"/>
    </row>
    <row r="16" spans="1:13" ht="16.5" x14ac:dyDescent="0.25">
      <c r="A16" s="198" t="s">
        <v>225</v>
      </c>
      <c r="B16" s="199">
        <v>200</v>
      </c>
      <c r="C16" s="446"/>
      <c r="D16" s="195"/>
      <c r="E16" s="198" t="s">
        <v>225</v>
      </c>
      <c r="F16" s="199">
        <v>200</v>
      </c>
      <c r="G16" s="446"/>
      <c r="H16" s="195"/>
    </row>
    <row r="17" spans="1:8" ht="16.5" x14ac:dyDescent="0.25">
      <c r="A17" s="196" t="s">
        <v>226</v>
      </c>
      <c r="B17" s="197">
        <f>B18</f>
        <v>400</v>
      </c>
      <c r="C17" s="444">
        <f>'EVA FACTOR CALIDAD'!C26</f>
        <v>0</v>
      </c>
      <c r="D17" s="195"/>
      <c r="E17" s="196" t="s">
        <v>226</v>
      </c>
      <c r="F17" s="197">
        <f>F18</f>
        <v>400</v>
      </c>
      <c r="G17" s="444">
        <f>'EVA FACTOR CALIDAD'!C33</f>
        <v>0</v>
      </c>
      <c r="H17" s="195"/>
    </row>
    <row r="18" spans="1:8" ht="33" x14ac:dyDescent="0.25">
      <c r="A18" s="198" t="s">
        <v>227</v>
      </c>
      <c r="B18" s="199">
        <v>400</v>
      </c>
      <c r="C18" s="446"/>
      <c r="D18" s="195"/>
      <c r="E18" s="198" t="s">
        <v>227</v>
      </c>
      <c r="F18" s="199">
        <v>400</v>
      </c>
      <c r="G18" s="446"/>
      <c r="H18" s="195"/>
    </row>
    <row r="19" spans="1:8" ht="17.25" thickBot="1" x14ac:dyDescent="0.3">
      <c r="A19" s="200" t="s">
        <v>170</v>
      </c>
      <c r="B19" s="201">
        <v>1000</v>
      </c>
      <c r="C19" s="202">
        <f>C14+C17</f>
        <v>600</v>
      </c>
      <c r="D19" s="195"/>
      <c r="E19" s="200" t="s">
        <v>170</v>
      </c>
      <c r="F19" s="201">
        <v>1000</v>
      </c>
      <c r="G19" s="202">
        <f>G14+G17</f>
        <v>600</v>
      </c>
      <c r="H19" s="195"/>
    </row>
    <row r="20" spans="1:8" ht="15.75" thickTop="1" x14ac:dyDescent="0.25">
      <c r="A20" s="195"/>
      <c r="B20" s="195"/>
      <c r="C20" s="195"/>
      <c r="D20" s="195"/>
      <c r="E20" s="195"/>
      <c r="F20" s="195"/>
      <c r="G20" s="195"/>
      <c r="H20" s="195"/>
    </row>
    <row r="21" spans="1:8" ht="15.75" thickBot="1" x14ac:dyDescent="0.3"/>
    <row r="22" spans="1:8" ht="50.25" thickTop="1" x14ac:dyDescent="0.25">
      <c r="A22" s="208" t="s">
        <v>259</v>
      </c>
      <c r="B22" s="209" t="s">
        <v>169</v>
      </c>
      <c r="C22" s="204" t="s">
        <v>171</v>
      </c>
    </row>
    <row r="23" spans="1:8" ht="16.5" x14ac:dyDescent="0.25">
      <c r="A23" s="212" t="s">
        <v>223</v>
      </c>
      <c r="B23" s="197">
        <v>1000</v>
      </c>
      <c r="C23" s="211"/>
    </row>
    <row r="24" spans="1:8" x14ac:dyDescent="0.25">
      <c r="A24" s="207" t="s">
        <v>231</v>
      </c>
      <c r="B24" s="210"/>
      <c r="C24" s="213">
        <v>1000</v>
      </c>
    </row>
    <row r="25" spans="1:8" ht="15.75" thickBot="1" x14ac:dyDescent="0.3">
      <c r="A25" s="442" t="s">
        <v>170</v>
      </c>
      <c r="B25" s="443"/>
      <c r="C25" s="273">
        <f>SUM(C23:C24)</f>
        <v>1000</v>
      </c>
    </row>
    <row r="26" spans="1:8" ht="15.75" thickTop="1" x14ac:dyDescent="0.25"/>
  </sheetData>
  <mergeCells count="13">
    <mergeCell ref="A1:H1"/>
    <mergeCell ref="C5:C7"/>
    <mergeCell ref="G5:G7"/>
    <mergeCell ref="H5:H7"/>
    <mergeCell ref="C8:C9"/>
    <mergeCell ref="G8:G9"/>
    <mergeCell ref="H8:H9"/>
    <mergeCell ref="A2:H2"/>
    <mergeCell ref="A25:B25"/>
    <mergeCell ref="C14:C16"/>
    <mergeCell ref="G14:G16"/>
    <mergeCell ref="C17:C18"/>
    <mergeCell ref="G17:G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1"/>
  <sheetViews>
    <sheetView zoomScaleNormal="100" zoomScaleSheetLayoutView="85" workbookViewId="0">
      <selection activeCell="A2" sqref="A2:B2"/>
    </sheetView>
  </sheetViews>
  <sheetFormatPr baseColWidth="10" defaultColWidth="14.42578125" defaultRowHeight="15" customHeight="1" x14ac:dyDescent="0.25"/>
  <cols>
    <col min="1" max="1" width="87.7109375" style="67" customWidth="1"/>
    <col min="2" max="2" width="24.7109375" style="64" bestFit="1" customWidth="1"/>
    <col min="3" max="3" width="21.5703125" style="50" bestFit="1" customWidth="1"/>
    <col min="4" max="4" width="9.28515625" style="64" bestFit="1" customWidth="1"/>
    <col min="5" max="7" width="10.7109375" style="64" customWidth="1"/>
    <col min="8" max="16384" width="14.42578125" style="64"/>
  </cols>
  <sheetData>
    <row r="1" spans="1:7 16384:16384" s="97" customFormat="1" ht="22.5" customHeight="1" x14ac:dyDescent="0.25">
      <c r="A1" s="279" t="str">
        <f>TRDM!A1</f>
        <v>EVALUACION FACTOR CALIDAD</v>
      </c>
      <c r="B1" s="280"/>
      <c r="C1" s="280"/>
      <c r="D1" s="280"/>
      <c r="E1" s="1"/>
    </row>
    <row r="2" spans="1:7 16384:16384" ht="42.75" customHeight="1" x14ac:dyDescent="0.25">
      <c r="A2" s="325" t="s">
        <v>91</v>
      </c>
      <c r="B2" s="326"/>
      <c r="C2" s="288" t="s">
        <v>168</v>
      </c>
      <c r="D2" s="288"/>
      <c r="E2" s="1"/>
      <c r="F2" s="1"/>
      <c r="G2" s="1"/>
    </row>
    <row r="3" spans="1:7 16384:16384" ht="23.25" customHeight="1" x14ac:dyDescent="0.25">
      <c r="A3" s="327" t="s">
        <v>1</v>
      </c>
      <c r="B3" s="324"/>
      <c r="C3" s="289" t="s">
        <v>171</v>
      </c>
      <c r="D3" s="289"/>
      <c r="E3" s="1"/>
      <c r="F3" s="1"/>
      <c r="G3" s="1"/>
    </row>
    <row r="4" spans="1:7 16384:16384" ht="16.5" customHeight="1" x14ac:dyDescent="0.25">
      <c r="A4" s="152" t="s">
        <v>2</v>
      </c>
      <c r="B4" s="152" t="s">
        <v>169</v>
      </c>
      <c r="C4" s="114" t="s">
        <v>158</v>
      </c>
      <c r="D4" s="115" t="s">
        <v>169</v>
      </c>
      <c r="E4" s="1"/>
      <c r="F4" s="1"/>
      <c r="G4" s="1"/>
    </row>
    <row r="5" spans="1:7 16384:16384" ht="49.5" x14ac:dyDescent="0.25">
      <c r="A5" s="38" t="s">
        <v>92</v>
      </c>
      <c r="B5" s="19">
        <v>90</v>
      </c>
      <c r="C5" s="69" t="s">
        <v>159</v>
      </c>
      <c r="D5" s="166">
        <v>0</v>
      </c>
      <c r="E5" s="1"/>
      <c r="F5" s="1"/>
      <c r="G5" s="1"/>
    </row>
    <row r="6" spans="1:7 16384:16384" ht="38.25" customHeight="1" x14ac:dyDescent="0.25">
      <c r="A6" s="63" t="s">
        <v>93</v>
      </c>
      <c r="B6" s="19">
        <v>50</v>
      </c>
      <c r="C6" s="69" t="s">
        <v>159</v>
      </c>
      <c r="D6" s="166">
        <v>0</v>
      </c>
      <c r="E6" s="1"/>
      <c r="F6" s="1"/>
      <c r="G6" s="1"/>
    </row>
    <row r="7" spans="1:7 16384:16384" ht="54.75" customHeight="1" x14ac:dyDescent="0.25">
      <c r="A7" s="38" t="s">
        <v>94</v>
      </c>
      <c r="B7" s="19">
        <v>80</v>
      </c>
      <c r="C7" s="69" t="s">
        <v>159</v>
      </c>
      <c r="D7" s="166">
        <v>0</v>
      </c>
      <c r="E7" s="1"/>
      <c r="F7" s="1"/>
      <c r="G7" s="1"/>
    </row>
    <row r="8" spans="1:7 16384:16384" ht="55.5" customHeight="1" x14ac:dyDescent="0.25">
      <c r="A8" s="38" t="s">
        <v>95</v>
      </c>
      <c r="B8" s="4">
        <v>80</v>
      </c>
      <c r="C8" s="69" t="s">
        <v>159</v>
      </c>
      <c r="D8" s="166">
        <v>0</v>
      </c>
      <c r="E8" s="1"/>
      <c r="F8" s="1"/>
      <c r="G8" s="1"/>
    </row>
    <row r="9" spans="1:7 16384:16384" ht="71.25" customHeight="1" x14ac:dyDescent="0.25">
      <c r="A9" s="38" t="s">
        <v>96</v>
      </c>
      <c r="B9" s="4">
        <v>50</v>
      </c>
      <c r="C9" s="69" t="s">
        <v>159</v>
      </c>
      <c r="D9" s="166">
        <v>0</v>
      </c>
      <c r="E9" s="1"/>
      <c r="F9" s="1"/>
      <c r="G9" s="1"/>
    </row>
    <row r="10" spans="1:7 16384:16384" ht="44.25" customHeight="1" x14ac:dyDescent="0.25">
      <c r="A10" s="38" t="s">
        <v>97</v>
      </c>
      <c r="B10" s="4">
        <v>50</v>
      </c>
      <c r="C10" s="69" t="s">
        <v>159</v>
      </c>
      <c r="D10" s="166">
        <v>0</v>
      </c>
      <c r="E10" s="1"/>
      <c r="F10" s="1"/>
      <c r="G10" s="1"/>
    </row>
    <row r="11" spans="1:7 16384:16384" ht="16.5" customHeight="1" x14ac:dyDescent="0.25">
      <c r="A11" s="155" t="s">
        <v>79</v>
      </c>
      <c r="B11" s="164">
        <f>SUM(B5:B10)</f>
        <v>400</v>
      </c>
      <c r="C11" s="163" t="s">
        <v>170</v>
      </c>
      <c r="D11" s="163">
        <v>0</v>
      </c>
      <c r="E11" s="1"/>
      <c r="F11" s="1"/>
      <c r="G11" s="1"/>
      <c r="XFD11" s="97"/>
    </row>
    <row r="12" spans="1:7 16384:16384" ht="16.5" customHeight="1" x14ac:dyDescent="0.25">
      <c r="A12" s="328"/>
      <c r="B12" s="329"/>
      <c r="D12" s="1"/>
      <c r="E12" s="1"/>
      <c r="F12" s="1"/>
      <c r="G12" s="1"/>
    </row>
    <row r="13" spans="1:7 16384:16384" ht="16.5" customHeight="1" x14ac:dyDescent="0.25">
      <c r="A13" s="330" t="s">
        <v>68</v>
      </c>
      <c r="B13" s="331"/>
      <c r="D13" s="1"/>
      <c r="E13" s="1"/>
      <c r="F13" s="1"/>
      <c r="G13" s="1"/>
    </row>
    <row r="14" spans="1:7 16384:16384" ht="25.5" customHeight="1" x14ac:dyDescent="0.25">
      <c r="A14" s="332" t="s">
        <v>98</v>
      </c>
      <c r="B14" s="329"/>
      <c r="D14" s="1"/>
      <c r="E14" s="1"/>
      <c r="F14" s="1"/>
      <c r="G14" s="1"/>
    </row>
    <row r="15" spans="1:7 16384:16384" ht="21" customHeight="1" x14ac:dyDescent="0.25">
      <c r="A15" s="336" t="s">
        <v>99</v>
      </c>
      <c r="B15" s="329"/>
      <c r="D15" s="1"/>
      <c r="E15" s="1"/>
      <c r="F15" s="1"/>
      <c r="G15" s="1"/>
    </row>
    <row r="16" spans="1:7 16384:16384" ht="21" customHeight="1" x14ac:dyDescent="0.25">
      <c r="A16" s="38" t="s">
        <v>100</v>
      </c>
      <c r="B16" s="20"/>
      <c r="C16" s="52"/>
      <c r="D16" s="1"/>
      <c r="E16" s="1"/>
      <c r="F16" s="1"/>
      <c r="G16" s="1"/>
    </row>
    <row r="17" spans="1:7" ht="21" customHeight="1" x14ac:dyDescent="0.25">
      <c r="A17" s="75" t="s">
        <v>14</v>
      </c>
      <c r="B17" s="76"/>
      <c r="C17" s="77"/>
      <c r="D17" s="1"/>
      <c r="E17" s="1"/>
      <c r="F17" s="1"/>
      <c r="G17" s="1"/>
    </row>
    <row r="18" spans="1:7" ht="16.5" customHeight="1" x14ac:dyDescent="0.25">
      <c r="A18" s="333" t="s">
        <v>101</v>
      </c>
      <c r="B18" s="334"/>
      <c r="C18" s="36"/>
      <c r="D18" s="1"/>
      <c r="E18" s="1"/>
      <c r="F18" s="1"/>
      <c r="G18" s="1"/>
    </row>
    <row r="19" spans="1:7" ht="15.75" customHeight="1" x14ac:dyDescent="0.25">
      <c r="A19" s="335" t="s">
        <v>102</v>
      </c>
      <c r="B19" s="324"/>
      <c r="C19" s="36"/>
      <c r="D19" s="1"/>
      <c r="E19" s="1"/>
      <c r="F19" s="1"/>
      <c r="G19" s="1"/>
    </row>
    <row r="20" spans="1:7" ht="33" x14ac:dyDescent="0.25">
      <c r="A20" s="38" t="s">
        <v>103</v>
      </c>
      <c r="B20" s="21" t="s">
        <v>104</v>
      </c>
      <c r="C20" s="158" t="s">
        <v>158</v>
      </c>
      <c r="D20" s="115" t="s">
        <v>169</v>
      </c>
      <c r="E20" s="1"/>
      <c r="F20" s="1"/>
      <c r="G20" s="1"/>
    </row>
    <row r="21" spans="1:7" ht="19.5" customHeight="1" x14ac:dyDescent="0.25">
      <c r="A21" s="66" t="s">
        <v>105</v>
      </c>
      <c r="B21" s="78">
        <v>200</v>
      </c>
      <c r="C21" s="79"/>
      <c r="D21" s="320">
        <v>0</v>
      </c>
      <c r="E21" s="1"/>
      <c r="F21" s="1"/>
      <c r="G21" s="1"/>
    </row>
    <row r="22" spans="1:7" ht="19.5" customHeight="1" x14ac:dyDescent="0.25">
      <c r="A22" s="66" t="s">
        <v>106</v>
      </c>
      <c r="B22" s="78">
        <v>100</v>
      </c>
      <c r="C22" s="80"/>
      <c r="D22" s="320"/>
      <c r="E22" s="1"/>
      <c r="F22" s="1"/>
      <c r="G22" s="1"/>
    </row>
    <row r="23" spans="1:7" ht="19.5" customHeight="1" x14ac:dyDescent="0.25">
      <c r="A23" s="66" t="s">
        <v>107</v>
      </c>
      <c r="B23" s="78">
        <v>50</v>
      </c>
      <c r="C23" s="79"/>
      <c r="D23" s="320"/>
      <c r="E23" s="1"/>
      <c r="F23" s="1"/>
      <c r="G23" s="1"/>
    </row>
    <row r="24" spans="1:7" ht="19.5" customHeight="1" x14ac:dyDescent="0.25">
      <c r="A24" s="66" t="s">
        <v>108</v>
      </c>
      <c r="B24" s="78">
        <v>0</v>
      </c>
      <c r="C24" s="81" t="s">
        <v>166</v>
      </c>
      <c r="D24" s="320"/>
      <c r="E24" s="1"/>
      <c r="F24" s="1"/>
      <c r="G24" s="1"/>
    </row>
    <row r="25" spans="1:7" ht="19.5" customHeight="1" x14ac:dyDescent="0.25">
      <c r="A25" s="323" t="s">
        <v>109</v>
      </c>
      <c r="B25" s="324"/>
      <c r="C25" s="149"/>
      <c r="D25" s="149"/>
      <c r="E25" s="1"/>
      <c r="F25" s="1"/>
      <c r="G25" s="1"/>
    </row>
    <row r="26" spans="1:7" ht="16.5" customHeight="1" x14ac:dyDescent="0.25">
      <c r="A26" s="321" t="s">
        <v>14</v>
      </c>
      <c r="B26" s="322"/>
      <c r="C26" s="163" t="s">
        <v>170</v>
      </c>
      <c r="D26" s="162"/>
      <c r="E26" s="1"/>
      <c r="F26" s="1"/>
      <c r="G26" s="1"/>
    </row>
    <row r="27" spans="1:7" ht="15" customHeight="1" x14ac:dyDescent="0.25">
      <c r="A27" s="37"/>
      <c r="B27" s="1"/>
      <c r="D27" s="1"/>
      <c r="E27" s="1"/>
      <c r="F27" s="1"/>
      <c r="G27" s="1"/>
    </row>
    <row r="28" spans="1:7" ht="16.5" customHeight="1" x14ac:dyDescent="0.25">
      <c r="A28" s="143"/>
      <c r="B28" s="143"/>
      <c r="C28" s="294" t="s">
        <v>171</v>
      </c>
      <c r="D28" s="294"/>
      <c r="E28" s="1"/>
      <c r="F28" s="1"/>
      <c r="G28" s="1"/>
    </row>
    <row r="29" spans="1:7" ht="16.5" customHeight="1" x14ac:dyDescent="0.25">
      <c r="A29" s="291" t="s">
        <v>173</v>
      </c>
      <c r="B29" s="293"/>
      <c r="C29" s="290">
        <f>D11</f>
        <v>0</v>
      </c>
      <c r="D29" s="290"/>
      <c r="E29" s="1"/>
      <c r="F29" s="1"/>
      <c r="G29" s="1"/>
    </row>
    <row r="30" spans="1:7" ht="16.5" customHeight="1" x14ac:dyDescent="0.25">
      <c r="A30" s="291" t="s">
        <v>174</v>
      </c>
      <c r="B30" s="293"/>
      <c r="C30" s="290">
        <f>D21</f>
        <v>0</v>
      </c>
      <c r="D30" s="290"/>
      <c r="E30" s="1"/>
      <c r="F30" s="1"/>
      <c r="G30" s="1"/>
    </row>
    <row r="31" spans="1:7" ht="16.5" customHeight="1" x14ac:dyDescent="0.25">
      <c r="A31" s="291" t="s">
        <v>175</v>
      </c>
      <c r="B31" s="293"/>
      <c r="C31" s="290">
        <f>C29+C30</f>
        <v>0</v>
      </c>
      <c r="D31" s="290"/>
      <c r="E31" s="1"/>
      <c r="F31" s="1"/>
      <c r="G31" s="1"/>
    </row>
    <row r="32" spans="1:7" ht="16.5" hidden="1" customHeight="1" x14ac:dyDescent="0.25">
      <c r="A32" s="37"/>
      <c r="B32" s="1"/>
      <c r="D32" s="1"/>
      <c r="E32" s="1"/>
      <c r="F32" s="1"/>
      <c r="G32" s="1"/>
    </row>
    <row r="33" spans="1:7" ht="16.5" hidden="1" customHeight="1" x14ac:dyDescent="0.25">
      <c r="A33" s="37"/>
      <c r="B33" s="1"/>
      <c r="D33" s="1"/>
      <c r="E33" s="1"/>
      <c r="F33" s="1"/>
      <c r="G33" s="1"/>
    </row>
    <row r="34" spans="1:7" ht="16.5" hidden="1" customHeight="1" x14ac:dyDescent="0.25">
      <c r="A34" s="37"/>
      <c r="B34" s="1"/>
      <c r="D34" s="1"/>
      <c r="E34" s="1"/>
      <c r="F34" s="1"/>
      <c r="G34" s="1"/>
    </row>
    <row r="35" spans="1:7" ht="16.5" hidden="1" customHeight="1" x14ac:dyDescent="0.25">
      <c r="A35" s="37"/>
      <c r="B35" s="1"/>
      <c r="D35" s="1"/>
      <c r="E35" s="1"/>
      <c r="F35" s="1"/>
      <c r="G35" s="1"/>
    </row>
    <row r="36" spans="1:7" ht="16.5" hidden="1" customHeight="1" x14ac:dyDescent="0.25">
      <c r="A36" s="37"/>
      <c r="B36" s="1"/>
      <c r="D36" s="1"/>
      <c r="E36" s="1"/>
      <c r="F36" s="1"/>
      <c r="G36" s="1"/>
    </row>
    <row r="37" spans="1:7" ht="16.5" hidden="1" customHeight="1" x14ac:dyDescent="0.25">
      <c r="A37" s="37"/>
      <c r="B37" s="1"/>
      <c r="D37" s="1"/>
      <c r="E37" s="1"/>
      <c r="F37" s="1"/>
      <c r="G37" s="1"/>
    </row>
    <row r="38" spans="1:7" ht="16.5" hidden="1" customHeight="1" x14ac:dyDescent="0.25">
      <c r="A38" s="37"/>
      <c r="B38" s="1"/>
      <c r="D38" s="1"/>
      <c r="E38" s="1"/>
      <c r="F38" s="1"/>
      <c r="G38" s="1"/>
    </row>
    <row r="39" spans="1:7" ht="16.5" hidden="1" customHeight="1" x14ac:dyDescent="0.25">
      <c r="A39" s="37"/>
      <c r="B39" s="1"/>
      <c r="D39" s="1"/>
      <c r="E39" s="1"/>
      <c r="F39" s="1"/>
      <c r="G39" s="1"/>
    </row>
    <row r="40" spans="1:7" ht="16.5" hidden="1" customHeight="1" x14ac:dyDescent="0.25">
      <c r="A40" s="37"/>
      <c r="B40" s="1"/>
      <c r="D40" s="1"/>
      <c r="E40" s="1"/>
      <c r="F40" s="1"/>
      <c r="G40" s="1"/>
    </row>
    <row r="41" spans="1:7" ht="16.5" hidden="1" customHeight="1" x14ac:dyDescent="0.25">
      <c r="A41" s="37"/>
      <c r="B41" s="1"/>
      <c r="D41" s="1"/>
      <c r="E41" s="1"/>
      <c r="F41" s="1"/>
      <c r="G41" s="1"/>
    </row>
    <row r="42" spans="1:7" ht="16.5" hidden="1" customHeight="1" x14ac:dyDescent="0.25">
      <c r="A42" s="37"/>
      <c r="B42" s="1"/>
      <c r="D42" s="1"/>
      <c r="E42" s="1"/>
      <c r="F42" s="1"/>
      <c r="G42" s="1"/>
    </row>
    <row r="43" spans="1:7" ht="16.5" hidden="1" customHeight="1" x14ac:dyDescent="0.25">
      <c r="A43" s="37"/>
      <c r="B43" s="1"/>
      <c r="D43" s="1"/>
      <c r="E43" s="1"/>
      <c r="F43" s="1"/>
      <c r="G43" s="1"/>
    </row>
    <row r="44" spans="1:7" ht="16.5" hidden="1" customHeight="1" x14ac:dyDescent="0.25">
      <c r="A44" s="37"/>
      <c r="B44" s="1"/>
      <c r="D44" s="1"/>
      <c r="E44" s="1"/>
      <c r="F44" s="1"/>
      <c r="G44" s="1"/>
    </row>
    <row r="45" spans="1:7" ht="16.5" hidden="1" customHeight="1" x14ac:dyDescent="0.25">
      <c r="A45" s="37"/>
      <c r="B45" s="1"/>
      <c r="D45" s="1"/>
      <c r="E45" s="1"/>
      <c r="F45" s="1"/>
      <c r="G45" s="1"/>
    </row>
    <row r="46" spans="1:7" ht="16.5" hidden="1" customHeight="1" x14ac:dyDescent="0.25">
      <c r="A46" s="37"/>
      <c r="B46" s="1"/>
      <c r="D46" s="1"/>
      <c r="E46" s="1"/>
      <c r="F46" s="1"/>
      <c r="G46" s="1"/>
    </row>
    <row r="47" spans="1:7" ht="16.5" hidden="1" customHeight="1" x14ac:dyDescent="0.25">
      <c r="A47" s="37"/>
      <c r="B47" s="1"/>
      <c r="D47" s="1"/>
      <c r="E47" s="1"/>
      <c r="F47" s="1"/>
      <c r="G47" s="1"/>
    </row>
    <row r="48" spans="1:7" ht="16.5" hidden="1" customHeight="1" x14ac:dyDescent="0.25">
      <c r="A48" s="37"/>
      <c r="B48" s="1"/>
      <c r="D48" s="1"/>
      <c r="E48" s="1"/>
      <c r="F48" s="1"/>
      <c r="G48" s="1"/>
    </row>
    <row r="49" spans="1:7" ht="16.5" hidden="1" customHeight="1" x14ac:dyDescent="0.25">
      <c r="A49" s="37"/>
      <c r="B49" s="1"/>
      <c r="D49" s="1"/>
      <c r="E49" s="1"/>
      <c r="F49" s="1"/>
      <c r="G49" s="1"/>
    </row>
    <row r="50" spans="1:7" ht="16.5" hidden="1" customHeight="1" x14ac:dyDescent="0.25">
      <c r="A50" s="37"/>
      <c r="B50" s="1"/>
      <c r="D50" s="1"/>
      <c r="E50" s="1"/>
      <c r="F50" s="1"/>
      <c r="G50" s="1"/>
    </row>
    <row r="51" spans="1:7" ht="16.5" hidden="1" customHeight="1" x14ac:dyDescent="0.25">
      <c r="A51" s="37"/>
      <c r="B51" s="1"/>
      <c r="D51" s="1"/>
      <c r="E51" s="1"/>
      <c r="F51" s="1"/>
      <c r="G51" s="1"/>
    </row>
    <row r="52" spans="1:7" ht="16.5" hidden="1" customHeight="1" x14ac:dyDescent="0.25">
      <c r="A52" s="37"/>
      <c r="B52" s="1"/>
      <c r="D52" s="1"/>
      <c r="E52" s="1"/>
      <c r="F52" s="1"/>
      <c r="G52" s="1"/>
    </row>
    <row r="53" spans="1:7" ht="16.5" hidden="1" customHeight="1" x14ac:dyDescent="0.25">
      <c r="A53" s="37"/>
      <c r="B53" s="1"/>
      <c r="D53" s="1"/>
      <c r="E53" s="1"/>
      <c r="F53" s="1"/>
      <c r="G53" s="1"/>
    </row>
    <row r="54" spans="1:7" ht="16.5" hidden="1" customHeight="1" x14ac:dyDescent="0.25">
      <c r="A54" s="37"/>
      <c r="B54" s="1"/>
      <c r="D54" s="1"/>
      <c r="E54" s="1"/>
      <c r="F54" s="1"/>
      <c r="G54" s="1"/>
    </row>
    <row r="55" spans="1:7" ht="16.5" hidden="1" customHeight="1" x14ac:dyDescent="0.25">
      <c r="A55" s="37"/>
      <c r="B55" s="1"/>
      <c r="D55" s="1"/>
      <c r="E55" s="1"/>
      <c r="F55" s="1"/>
      <c r="G55" s="1"/>
    </row>
    <row r="56" spans="1:7" ht="16.5" hidden="1" customHeight="1" x14ac:dyDescent="0.25">
      <c r="A56" s="37"/>
      <c r="B56" s="1"/>
      <c r="D56" s="1"/>
      <c r="E56" s="1"/>
      <c r="F56" s="1"/>
      <c r="G56" s="1"/>
    </row>
    <row r="57" spans="1:7" ht="16.5" hidden="1" customHeight="1" x14ac:dyDescent="0.25">
      <c r="A57" s="37"/>
      <c r="B57" s="1"/>
      <c r="D57" s="1"/>
      <c r="E57" s="1"/>
      <c r="F57" s="1"/>
      <c r="G57" s="1"/>
    </row>
    <row r="58" spans="1:7" ht="16.5" hidden="1" customHeight="1" x14ac:dyDescent="0.25">
      <c r="A58" s="37"/>
      <c r="B58" s="1"/>
      <c r="D58" s="1"/>
      <c r="E58" s="1"/>
      <c r="F58" s="1"/>
      <c r="G58" s="1"/>
    </row>
    <row r="59" spans="1:7" ht="16.5" hidden="1" customHeight="1" x14ac:dyDescent="0.25">
      <c r="A59" s="37"/>
      <c r="B59" s="1"/>
      <c r="D59" s="1"/>
      <c r="E59" s="1"/>
      <c r="F59" s="1"/>
      <c r="G59" s="1"/>
    </row>
    <row r="60" spans="1:7" ht="16.5" hidden="1" customHeight="1" x14ac:dyDescent="0.25">
      <c r="A60" s="37"/>
      <c r="B60" s="1"/>
      <c r="D60" s="1"/>
      <c r="E60" s="1"/>
      <c r="F60" s="1"/>
      <c r="G60" s="1"/>
    </row>
    <row r="61" spans="1:7" ht="16.5" hidden="1" customHeight="1" x14ac:dyDescent="0.25">
      <c r="A61" s="37"/>
      <c r="B61" s="1"/>
      <c r="D61" s="1"/>
      <c r="E61" s="1"/>
      <c r="F61" s="1"/>
      <c r="G61" s="1"/>
    </row>
    <row r="62" spans="1:7" ht="16.5" hidden="1" customHeight="1" x14ac:dyDescent="0.25">
      <c r="A62" s="37"/>
      <c r="B62" s="1"/>
      <c r="D62" s="1"/>
      <c r="E62" s="1"/>
      <c r="F62" s="1"/>
      <c r="G62" s="1"/>
    </row>
    <row r="63" spans="1:7" ht="16.5" hidden="1" customHeight="1" x14ac:dyDescent="0.25">
      <c r="A63" s="37"/>
      <c r="B63" s="1"/>
      <c r="D63" s="1"/>
      <c r="E63" s="1"/>
      <c r="F63" s="1"/>
      <c r="G63" s="1"/>
    </row>
    <row r="64" spans="1:7" ht="16.5" hidden="1" customHeight="1" x14ac:dyDescent="0.25">
      <c r="A64" s="37"/>
      <c r="B64" s="1"/>
      <c r="D64" s="1"/>
      <c r="E64" s="1"/>
      <c r="F64" s="1"/>
      <c r="G64" s="1"/>
    </row>
    <row r="65" spans="1:7" ht="16.5" hidden="1" customHeight="1" x14ac:dyDescent="0.25">
      <c r="A65" s="37"/>
      <c r="B65" s="1"/>
      <c r="D65" s="1"/>
      <c r="E65" s="1"/>
      <c r="F65" s="1"/>
      <c r="G65" s="1"/>
    </row>
    <row r="66" spans="1:7" ht="16.5" hidden="1" customHeight="1" x14ac:dyDescent="0.25">
      <c r="A66" s="37"/>
      <c r="B66" s="1"/>
      <c r="D66" s="1"/>
      <c r="E66" s="1"/>
      <c r="F66" s="1"/>
      <c r="G66" s="1"/>
    </row>
    <row r="67" spans="1:7" ht="16.5" hidden="1" customHeight="1" x14ac:dyDescent="0.25">
      <c r="A67" s="37"/>
      <c r="B67" s="1"/>
      <c r="D67" s="1"/>
      <c r="E67" s="1"/>
      <c r="F67" s="1"/>
      <c r="G67" s="1"/>
    </row>
    <row r="68" spans="1:7" ht="16.5" hidden="1" customHeight="1" x14ac:dyDescent="0.25">
      <c r="A68" s="37"/>
      <c r="B68" s="1"/>
      <c r="D68" s="1"/>
      <c r="E68" s="1"/>
      <c r="F68" s="1"/>
      <c r="G68" s="1"/>
    </row>
    <row r="69" spans="1:7" ht="16.5" hidden="1" customHeight="1" x14ac:dyDescent="0.25">
      <c r="A69" s="37"/>
      <c r="B69" s="1"/>
      <c r="D69" s="1"/>
      <c r="E69" s="1"/>
      <c r="F69" s="1"/>
      <c r="G69" s="1"/>
    </row>
    <row r="70" spans="1:7" ht="16.5" hidden="1" customHeight="1" x14ac:dyDescent="0.25">
      <c r="A70" s="37"/>
      <c r="B70" s="1"/>
      <c r="D70" s="1"/>
      <c r="E70" s="1"/>
      <c r="F70" s="1"/>
      <c r="G70" s="1"/>
    </row>
    <row r="71" spans="1:7" ht="16.5" hidden="1" customHeight="1" x14ac:dyDescent="0.25">
      <c r="A71" s="37"/>
      <c r="B71" s="1"/>
      <c r="D71" s="1"/>
      <c r="E71" s="1"/>
      <c r="F71" s="1"/>
      <c r="G71" s="1"/>
    </row>
    <row r="72" spans="1:7" ht="16.5" hidden="1" customHeight="1" x14ac:dyDescent="0.25">
      <c r="A72" s="37"/>
      <c r="B72" s="1"/>
      <c r="D72" s="1"/>
      <c r="E72" s="1"/>
      <c r="F72" s="1"/>
      <c r="G72" s="1"/>
    </row>
    <row r="73" spans="1:7" ht="16.5" hidden="1" customHeight="1" x14ac:dyDescent="0.25">
      <c r="A73" s="37"/>
      <c r="B73" s="1"/>
      <c r="D73" s="1"/>
      <c r="E73" s="1"/>
      <c r="F73" s="1"/>
      <c r="G73" s="1"/>
    </row>
    <row r="74" spans="1:7" ht="16.5" hidden="1" customHeight="1" x14ac:dyDescent="0.25">
      <c r="A74" s="37"/>
      <c r="B74" s="1"/>
      <c r="D74" s="1"/>
      <c r="E74" s="1"/>
      <c r="F74" s="1"/>
      <c r="G74" s="1"/>
    </row>
    <row r="75" spans="1:7" ht="16.5" hidden="1" customHeight="1" x14ac:dyDescent="0.25">
      <c r="A75" s="37"/>
      <c r="B75" s="1"/>
      <c r="D75" s="1"/>
      <c r="E75" s="1"/>
      <c r="F75" s="1"/>
      <c r="G75" s="1"/>
    </row>
    <row r="76" spans="1:7" ht="16.5" hidden="1" customHeight="1" x14ac:dyDescent="0.25">
      <c r="A76" s="37"/>
      <c r="B76" s="1"/>
      <c r="D76" s="1"/>
      <c r="E76" s="1"/>
      <c r="F76" s="1"/>
      <c r="G76" s="1"/>
    </row>
    <row r="77" spans="1:7" ht="16.5" hidden="1" customHeight="1" x14ac:dyDescent="0.25">
      <c r="A77" s="37"/>
      <c r="B77" s="1"/>
      <c r="D77" s="1"/>
      <c r="E77" s="1"/>
      <c r="F77" s="1"/>
      <c r="G77" s="1"/>
    </row>
    <row r="78" spans="1:7" ht="16.5" hidden="1" customHeight="1" x14ac:dyDescent="0.25">
      <c r="A78" s="37"/>
      <c r="B78" s="1"/>
      <c r="D78" s="1"/>
      <c r="E78" s="1"/>
      <c r="F78" s="1"/>
      <c r="G78" s="1"/>
    </row>
    <row r="79" spans="1:7" ht="16.5" hidden="1" customHeight="1" x14ac:dyDescent="0.25">
      <c r="A79" s="37"/>
      <c r="B79" s="1"/>
      <c r="D79" s="1"/>
      <c r="E79" s="1"/>
      <c r="F79" s="1"/>
      <c r="G79" s="1"/>
    </row>
    <row r="80" spans="1:7" ht="16.5" hidden="1" customHeight="1" x14ac:dyDescent="0.25">
      <c r="A80" s="37"/>
      <c r="B80" s="1"/>
      <c r="D80" s="1"/>
      <c r="E80" s="1"/>
      <c r="F80" s="1"/>
      <c r="G80" s="1"/>
    </row>
    <row r="81" spans="1:7" ht="16.5" hidden="1" customHeight="1" x14ac:dyDescent="0.25">
      <c r="A81" s="37"/>
      <c r="B81" s="1"/>
      <c r="D81" s="1"/>
      <c r="E81" s="1"/>
      <c r="F81" s="1"/>
      <c r="G81" s="1"/>
    </row>
    <row r="82" spans="1:7" ht="16.5" hidden="1" customHeight="1" x14ac:dyDescent="0.25">
      <c r="A82" s="37"/>
      <c r="B82" s="1"/>
      <c r="D82" s="1"/>
      <c r="E82" s="1"/>
      <c r="F82" s="1"/>
      <c r="G82" s="1"/>
    </row>
    <row r="83" spans="1:7" ht="16.5" hidden="1" customHeight="1" x14ac:dyDescent="0.25">
      <c r="A83" s="37"/>
      <c r="B83" s="1"/>
      <c r="D83" s="1"/>
      <c r="E83" s="1"/>
      <c r="F83" s="1"/>
      <c r="G83" s="1"/>
    </row>
    <row r="84" spans="1:7" ht="16.5" hidden="1" customHeight="1" x14ac:dyDescent="0.25">
      <c r="A84" s="37"/>
      <c r="B84" s="1"/>
      <c r="D84" s="1"/>
      <c r="E84" s="1"/>
      <c r="F84" s="1"/>
      <c r="G84" s="1"/>
    </row>
    <row r="85" spans="1:7" ht="16.5" hidden="1" customHeight="1" x14ac:dyDescent="0.25">
      <c r="A85" s="37"/>
      <c r="B85" s="1"/>
      <c r="D85" s="1"/>
      <c r="E85" s="1"/>
      <c r="F85" s="1"/>
      <c r="G85" s="1"/>
    </row>
    <row r="86" spans="1:7" ht="16.5" hidden="1" customHeight="1" x14ac:dyDescent="0.25">
      <c r="A86" s="37"/>
      <c r="B86" s="1"/>
      <c r="D86" s="1"/>
      <c r="E86" s="1"/>
      <c r="F86" s="1"/>
      <c r="G86" s="1"/>
    </row>
    <row r="87" spans="1:7" ht="16.5" hidden="1" customHeight="1" x14ac:dyDescent="0.25">
      <c r="A87" s="37"/>
      <c r="B87" s="1"/>
      <c r="D87" s="1"/>
      <c r="E87" s="1"/>
      <c r="F87" s="1"/>
      <c r="G87" s="1"/>
    </row>
    <row r="88" spans="1:7" ht="16.5" hidden="1" customHeight="1" x14ac:dyDescent="0.25">
      <c r="A88" s="37"/>
      <c r="B88" s="1"/>
      <c r="D88" s="1"/>
      <c r="E88" s="1"/>
      <c r="F88" s="1"/>
      <c r="G88" s="1"/>
    </row>
    <row r="89" spans="1:7" ht="16.5" hidden="1" customHeight="1" x14ac:dyDescent="0.25">
      <c r="A89" s="37"/>
      <c r="B89" s="1"/>
      <c r="D89" s="1"/>
      <c r="E89" s="1"/>
      <c r="F89" s="1"/>
      <c r="G89" s="1"/>
    </row>
    <row r="90" spans="1:7" ht="16.5" hidden="1" customHeight="1" x14ac:dyDescent="0.25">
      <c r="A90" s="37"/>
      <c r="B90" s="1"/>
      <c r="D90" s="1"/>
      <c r="E90" s="1"/>
      <c r="F90" s="1"/>
      <c r="G90" s="1"/>
    </row>
    <row r="91" spans="1:7" ht="16.5" hidden="1" customHeight="1" x14ac:dyDescent="0.25">
      <c r="A91" s="37"/>
      <c r="B91" s="1"/>
      <c r="D91" s="1"/>
      <c r="E91" s="1"/>
      <c r="F91" s="1"/>
      <c r="G91" s="1"/>
    </row>
    <row r="92" spans="1:7" ht="16.5" hidden="1" customHeight="1" x14ac:dyDescent="0.25">
      <c r="A92" s="37"/>
      <c r="B92" s="1"/>
      <c r="D92" s="1"/>
      <c r="E92" s="1"/>
      <c r="F92" s="1"/>
      <c r="G92" s="1"/>
    </row>
    <row r="93" spans="1:7" ht="16.5" hidden="1" customHeight="1" x14ac:dyDescent="0.25">
      <c r="A93" s="37"/>
      <c r="B93" s="1"/>
      <c r="D93" s="1"/>
      <c r="E93" s="1"/>
      <c r="F93" s="1"/>
      <c r="G93" s="1"/>
    </row>
    <row r="94" spans="1:7" ht="16.5" hidden="1" customHeight="1" x14ac:dyDescent="0.25">
      <c r="A94" s="37"/>
      <c r="B94" s="1"/>
      <c r="D94" s="1"/>
      <c r="E94" s="1"/>
      <c r="F94" s="1"/>
      <c r="G94" s="1"/>
    </row>
    <row r="95" spans="1:7" ht="16.5" hidden="1" customHeight="1" x14ac:dyDescent="0.25">
      <c r="A95" s="37"/>
      <c r="B95" s="1"/>
      <c r="D95" s="1"/>
      <c r="E95" s="1"/>
      <c r="F95" s="1"/>
      <c r="G95" s="1"/>
    </row>
    <row r="96" spans="1:7" ht="16.5" hidden="1" customHeight="1" x14ac:dyDescent="0.25">
      <c r="A96" s="37"/>
      <c r="B96" s="1"/>
      <c r="D96" s="1"/>
      <c r="E96" s="1"/>
      <c r="F96" s="1"/>
      <c r="G96" s="1"/>
    </row>
    <row r="97" spans="1:7" ht="16.5" hidden="1" customHeight="1" x14ac:dyDescent="0.25">
      <c r="A97" s="37"/>
      <c r="B97" s="1"/>
      <c r="D97" s="1"/>
      <c r="E97" s="1"/>
      <c r="F97" s="1"/>
      <c r="G97" s="1"/>
    </row>
    <row r="98" spans="1:7" ht="16.5" hidden="1" customHeight="1" x14ac:dyDescent="0.25">
      <c r="A98" s="37"/>
      <c r="B98" s="1"/>
      <c r="D98" s="1"/>
      <c r="E98" s="1"/>
      <c r="F98" s="1"/>
      <c r="G98" s="1"/>
    </row>
    <row r="99" spans="1:7" ht="16.5" hidden="1" customHeight="1" x14ac:dyDescent="0.25">
      <c r="A99" s="37"/>
      <c r="B99" s="1"/>
      <c r="D99" s="1"/>
      <c r="E99" s="1"/>
      <c r="F99" s="1"/>
      <c r="G99" s="1"/>
    </row>
    <row r="100" spans="1:7" ht="16.5" hidden="1" customHeight="1" x14ac:dyDescent="0.25">
      <c r="A100" s="37"/>
      <c r="B100" s="1"/>
      <c r="D100" s="1"/>
      <c r="E100" s="1"/>
      <c r="F100" s="1"/>
      <c r="G100" s="1"/>
    </row>
    <row r="101" spans="1:7" ht="16.5" hidden="1" customHeight="1" x14ac:dyDescent="0.25">
      <c r="A101" s="37"/>
      <c r="B101" s="1"/>
      <c r="D101" s="1"/>
      <c r="E101" s="1"/>
      <c r="F101" s="1"/>
      <c r="G101" s="1"/>
    </row>
    <row r="102" spans="1:7" ht="16.5" hidden="1" customHeight="1" x14ac:dyDescent="0.25">
      <c r="A102" s="37"/>
      <c r="B102" s="1"/>
      <c r="D102" s="1"/>
      <c r="E102" s="1"/>
      <c r="F102" s="1"/>
      <c r="G102" s="1"/>
    </row>
    <row r="103" spans="1:7" ht="16.5" hidden="1" customHeight="1" x14ac:dyDescent="0.25">
      <c r="A103" s="37"/>
      <c r="B103" s="1"/>
      <c r="D103" s="1"/>
      <c r="E103" s="1"/>
      <c r="F103" s="1"/>
      <c r="G103" s="1"/>
    </row>
    <row r="104" spans="1:7" ht="16.5" hidden="1" customHeight="1" x14ac:dyDescent="0.25">
      <c r="A104" s="37"/>
      <c r="B104" s="1"/>
      <c r="D104" s="1"/>
      <c r="E104" s="1"/>
      <c r="F104" s="1"/>
      <c r="G104" s="1"/>
    </row>
    <row r="105" spans="1:7" ht="16.5" hidden="1" customHeight="1" x14ac:dyDescent="0.25">
      <c r="A105" s="37"/>
      <c r="B105" s="1"/>
      <c r="D105" s="1"/>
      <c r="E105" s="1"/>
      <c r="F105" s="1"/>
      <c r="G105" s="1"/>
    </row>
    <row r="106" spans="1:7" ht="16.5" hidden="1" customHeight="1" x14ac:dyDescent="0.25">
      <c r="A106" s="37"/>
      <c r="B106" s="1"/>
      <c r="D106" s="1"/>
      <c r="E106" s="1"/>
      <c r="F106" s="1"/>
      <c r="G106" s="1"/>
    </row>
    <row r="107" spans="1:7" ht="16.5" hidden="1" customHeight="1" x14ac:dyDescent="0.25">
      <c r="A107" s="37"/>
      <c r="B107" s="1"/>
      <c r="D107" s="1"/>
      <c r="E107" s="1"/>
      <c r="F107" s="1"/>
      <c r="G107" s="1"/>
    </row>
    <row r="108" spans="1:7" ht="16.5" hidden="1" customHeight="1" x14ac:dyDescent="0.25">
      <c r="A108" s="37"/>
      <c r="B108" s="1"/>
      <c r="D108" s="1"/>
      <c r="E108" s="1"/>
      <c r="F108" s="1"/>
      <c r="G108" s="1"/>
    </row>
    <row r="109" spans="1:7" ht="16.5" hidden="1" customHeight="1" x14ac:dyDescent="0.25">
      <c r="A109" s="37"/>
      <c r="B109" s="1"/>
      <c r="D109" s="1"/>
      <c r="E109" s="1"/>
      <c r="F109" s="1"/>
      <c r="G109" s="1"/>
    </row>
    <row r="110" spans="1:7" ht="16.5" hidden="1" customHeight="1" x14ac:dyDescent="0.25">
      <c r="A110" s="37"/>
      <c r="B110" s="1"/>
      <c r="D110" s="1"/>
      <c r="E110" s="1"/>
      <c r="F110" s="1"/>
      <c r="G110" s="1"/>
    </row>
    <row r="111" spans="1:7" ht="16.5" hidden="1" customHeight="1" x14ac:dyDescent="0.25">
      <c r="A111" s="37"/>
      <c r="B111" s="1"/>
      <c r="D111" s="1"/>
      <c r="E111" s="1"/>
      <c r="F111" s="1"/>
      <c r="G111" s="1"/>
    </row>
    <row r="112" spans="1:7" ht="16.5" hidden="1" customHeight="1" x14ac:dyDescent="0.25">
      <c r="A112" s="37"/>
      <c r="B112" s="1"/>
      <c r="D112" s="1"/>
      <c r="E112" s="1"/>
      <c r="F112" s="1"/>
      <c r="G112" s="1"/>
    </row>
    <row r="113" spans="1:7" ht="16.5" hidden="1" customHeight="1" x14ac:dyDescent="0.25">
      <c r="A113" s="37"/>
      <c r="B113" s="1"/>
      <c r="D113" s="1"/>
      <c r="E113" s="1"/>
      <c r="F113" s="1"/>
      <c r="G113" s="1"/>
    </row>
    <row r="114" spans="1:7" ht="16.5" hidden="1" customHeight="1" x14ac:dyDescent="0.25">
      <c r="A114" s="37"/>
      <c r="B114" s="1"/>
      <c r="D114" s="1"/>
      <c r="E114" s="1"/>
      <c r="F114" s="1"/>
      <c r="G114" s="1"/>
    </row>
    <row r="115" spans="1:7" ht="16.5" hidden="1" customHeight="1" x14ac:dyDescent="0.25">
      <c r="A115" s="37"/>
      <c r="B115" s="1"/>
      <c r="D115" s="1"/>
      <c r="E115" s="1"/>
      <c r="F115" s="1"/>
      <c r="G115" s="1"/>
    </row>
    <row r="116" spans="1:7" ht="16.5" hidden="1" customHeight="1" x14ac:dyDescent="0.25">
      <c r="A116" s="37"/>
      <c r="B116" s="1"/>
      <c r="D116" s="1"/>
      <c r="E116" s="1"/>
      <c r="F116" s="1"/>
      <c r="G116" s="1"/>
    </row>
    <row r="117" spans="1:7" ht="16.5" hidden="1" customHeight="1" x14ac:dyDescent="0.25">
      <c r="A117" s="37"/>
      <c r="B117" s="1"/>
      <c r="D117" s="1"/>
      <c r="E117" s="1"/>
      <c r="F117" s="1"/>
      <c r="G117" s="1"/>
    </row>
    <row r="118" spans="1:7" ht="16.5" hidden="1" customHeight="1" x14ac:dyDescent="0.25">
      <c r="A118" s="37"/>
      <c r="B118" s="1"/>
      <c r="D118" s="1"/>
      <c r="E118" s="1"/>
      <c r="F118" s="1"/>
      <c r="G118" s="1"/>
    </row>
    <row r="119" spans="1:7" ht="16.5" hidden="1" customHeight="1" x14ac:dyDescent="0.25">
      <c r="A119" s="37"/>
      <c r="B119" s="1"/>
      <c r="D119" s="1"/>
      <c r="E119" s="1"/>
      <c r="F119" s="1"/>
      <c r="G119" s="1"/>
    </row>
    <row r="120" spans="1:7" ht="16.5" hidden="1" customHeight="1" x14ac:dyDescent="0.25">
      <c r="A120" s="37"/>
      <c r="B120" s="1"/>
      <c r="D120" s="1"/>
      <c r="E120" s="1"/>
      <c r="F120" s="1"/>
      <c r="G120" s="1"/>
    </row>
    <row r="121" spans="1:7" ht="16.5" hidden="1" customHeight="1" x14ac:dyDescent="0.25">
      <c r="A121" s="37"/>
      <c r="B121" s="1"/>
      <c r="D121" s="1"/>
      <c r="E121" s="1"/>
      <c r="F121" s="1"/>
      <c r="G121" s="1"/>
    </row>
    <row r="122" spans="1:7" ht="16.5" hidden="1" customHeight="1" x14ac:dyDescent="0.25">
      <c r="A122" s="37"/>
      <c r="B122" s="1"/>
      <c r="D122" s="1"/>
      <c r="E122" s="1"/>
      <c r="F122" s="1"/>
      <c r="G122" s="1"/>
    </row>
    <row r="123" spans="1:7" ht="16.5" hidden="1" customHeight="1" x14ac:dyDescent="0.25">
      <c r="A123" s="37"/>
      <c r="B123" s="1"/>
      <c r="D123" s="1"/>
      <c r="E123" s="1"/>
      <c r="F123" s="1"/>
      <c r="G123" s="1"/>
    </row>
    <row r="124" spans="1:7" ht="16.5" hidden="1" customHeight="1" x14ac:dyDescent="0.25">
      <c r="A124" s="37"/>
      <c r="B124" s="1"/>
      <c r="D124" s="1"/>
      <c r="E124" s="1"/>
      <c r="F124" s="1"/>
      <c r="G124" s="1"/>
    </row>
    <row r="125" spans="1:7" ht="16.5" hidden="1" customHeight="1" x14ac:dyDescent="0.25">
      <c r="A125" s="37"/>
      <c r="B125" s="1"/>
      <c r="D125" s="1"/>
      <c r="E125" s="1"/>
      <c r="F125" s="1"/>
      <c r="G125" s="1"/>
    </row>
    <row r="126" spans="1:7" ht="16.5" hidden="1" customHeight="1" x14ac:dyDescent="0.25">
      <c r="A126" s="37"/>
      <c r="B126" s="1"/>
      <c r="D126" s="1"/>
      <c r="E126" s="1"/>
      <c r="F126" s="1"/>
      <c r="G126" s="1"/>
    </row>
    <row r="127" spans="1:7" ht="16.5" hidden="1" customHeight="1" x14ac:dyDescent="0.25">
      <c r="A127" s="37"/>
      <c r="B127" s="1"/>
      <c r="D127" s="1"/>
      <c r="E127" s="1"/>
      <c r="F127" s="1"/>
      <c r="G127" s="1"/>
    </row>
    <row r="128" spans="1:7" ht="16.5" hidden="1" customHeight="1" x14ac:dyDescent="0.25">
      <c r="A128" s="37"/>
      <c r="B128" s="1"/>
      <c r="D128" s="1"/>
      <c r="E128" s="1"/>
      <c r="F128" s="1"/>
      <c r="G128" s="1"/>
    </row>
    <row r="129" spans="1:7" ht="16.5" hidden="1" customHeight="1" x14ac:dyDescent="0.25">
      <c r="A129" s="37"/>
      <c r="B129" s="1"/>
      <c r="D129" s="1"/>
      <c r="E129" s="1"/>
      <c r="F129" s="1"/>
      <c r="G129" s="1"/>
    </row>
    <row r="130" spans="1:7" ht="16.5" hidden="1" customHeight="1" x14ac:dyDescent="0.25">
      <c r="A130" s="37"/>
      <c r="B130" s="1"/>
      <c r="D130" s="1"/>
      <c r="E130" s="1"/>
      <c r="F130" s="1"/>
      <c r="G130" s="1"/>
    </row>
    <row r="131" spans="1:7" ht="16.5" hidden="1" customHeight="1" x14ac:dyDescent="0.25">
      <c r="A131" s="37"/>
      <c r="B131" s="1"/>
      <c r="D131" s="1"/>
      <c r="E131" s="1"/>
      <c r="F131" s="1"/>
      <c r="G131" s="1"/>
    </row>
    <row r="132" spans="1:7" ht="16.5" hidden="1" customHeight="1" x14ac:dyDescent="0.25">
      <c r="A132" s="37"/>
      <c r="B132" s="1"/>
      <c r="D132" s="1"/>
      <c r="E132" s="1"/>
      <c r="F132" s="1"/>
      <c r="G132" s="1"/>
    </row>
    <row r="133" spans="1:7" ht="16.5" hidden="1" customHeight="1" x14ac:dyDescent="0.25">
      <c r="A133" s="37"/>
      <c r="B133" s="1"/>
      <c r="D133" s="1"/>
      <c r="E133" s="1"/>
      <c r="F133" s="1"/>
      <c r="G133" s="1"/>
    </row>
    <row r="134" spans="1:7" ht="16.5" hidden="1" customHeight="1" x14ac:dyDescent="0.25">
      <c r="A134" s="37"/>
      <c r="B134" s="1"/>
      <c r="D134" s="1"/>
      <c r="E134" s="1"/>
      <c r="F134" s="1"/>
      <c r="G134" s="1"/>
    </row>
    <row r="135" spans="1:7" ht="16.5" hidden="1" customHeight="1" x14ac:dyDescent="0.25">
      <c r="A135" s="37"/>
      <c r="B135" s="1"/>
      <c r="D135" s="1"/>
      <c r="E135" s="1"/>
      <c r="F135" s="1"/>
      <c r="G135" s="1"/>
    </row>
    <row r="136" spans="1:7" ht="16.5" hidden="1" customHeight="1" x14ac:dyDescent="0.25">
      <c r="A136" s="37"/>
      <c r="B136" s="1"/>
      <c r="D136" s="1"/>
      <c r="E136" s="1"/>
      <c r="F136" s="1"/>
      <c r="G136" s="1"/>
    </row>
    <row r="137" spans="1:7" ht="16.5" hidden="1" customHeight="1" x14ac:dyDescent="0.25">
      <c r="A137" s="37"/>
      <c r="B137" s="1"/>
      <c r="D137" s="1"/>
      <c r="E137" s="1"/>
      <c r="F137" s="1"/>
      <c r="G137" s="1"/>
    </row>
    <row r="138" spans="1:7" ht="16.5" hidden="1" customHeight="1" x14ac:dyDescent="0.25">
      <c r="A138" s="37"/>
      <c r="B138" s="1"/>
      <c r="D138" s="1"/>
      <c r="E138" s="1"/>
      <c r="F138" s="1"/>
      <c r="G138" s="1"/>
    </row>
    <row r="139" spans="1:7" ht="16.5" hidden="1" customHeight="1" x14ac:dyDescent="0.25">
      <c r="A139" s="37"/>
      <c r="B139" s="1"/>
      <c r="D139" s="1"/>
      <c r="E139" s="1"/>
      <c r="F139" s="1"/>
      <c r="G139" s="1"/>
    </row>
    <row r="140" spans="1:7" ht="16.5" hidden="1" customHeight="1" x14ac:dyDescent="0.25">
      <c r="A140" s="37"/>
      <c r="B140" s="1"/>
      <c r="D140" s="1"/>
      <c r="E140" s="1"/>
      <c r="F140" s="1"/>
      <c r="G140" s="1"/>
    </row>
    <row r="141" spans="1:7" ht="16.5" hidden="1" customHeight="1" x14ac:dyDescent="0.25">
      <c r="A141" s="37"/>
      <c r="B141" s="1"/>
      <c r="D141" s="1"/>
      <c r="E141" s="1"/>
      <c r="F141" s="1"/>
      <c r="G141" s="1"/>
    </row>
    <row r="142" spans="1:7" ht="16.5" customHeight="1" x14ac:dyDescent="0.25">
      <c r="A142" s="37"/>
      <c r="B142" s="1"/>
      <c r="D142" s="1"/>
      <c r="E142" s="1"/>
      <c r="F142" s="1"/>
      <c r="G142" s="1"/>
    </row>
    <row r="143" spans="1:7" ht="16.5" customHeight="1" x14ac:dyDescent="0.25">
      <c r="A143" s="37"/>
      <c r="B143" s="1"/>
      <c r="D143" s="1"/>
      <c r="E143" s="1"/>
      <c r="F143" s="1"/>
      <c r="G143" s="1"/>
    </row>
    <row r="144" spans="1:7" ht="16.5" customHeight="1" x14ac:dyDescent="0.25">
      <c r="A144" s="37"/>
      <c r="B144" s="1"/>
      <c r="D144" s="1"/>
      <c r="E144" s="1"/>
      <c r="F144" s="1"/>
      <c r="G144" s="1"/>
    </row>
    <row r="145" spans="1:7" ht="16.5" customHeight="1" x14ac:dyDescent="0.25">
      <c r="A145" s="37"/>
      <c r="B145" s="1"/>
      <c r="D145" s="1"/>
      <c r="E145" s="1"/>
      <c r="F145" s="1"/>
      <c r="G145" s="1"/>
    </row>
    <row r="146" spans="1:7" ht="16.5" customHeight="1" x14ac:dyDescent="0.25">
      <c r="A146" s="37"/>
      <c r="B146" s="1"/>
      <c r="D146" s="1"/>
      <c r="E146" s="1"/>
      <c r="F146" s="1"/>
      <c r="G146" s="1"/>
    </row>
    <row r="147" spans="1:7" ht="16.5" customHeight="1" x14ac:dyDescent="0.25">
      <c r="A147" s="37"/>
      <c r="B147" s="1"/>
      <c r="D147" s="1"/>
      <c r="E147" s="1"/>
      <c r="F147" s="1"/>
      <c r="G147" s="1"/>
    </row>
    <row r="148" spans="1:7" ht="16.5" customHeight="1" x14ac:dyDescent="0.25">
      <c r="A148" s="37"/>
      <c r="B148" s="1"/>
      <c r="D148" s="1"/>
      <c r="E148" s="1"/>
      <c r="F148" s="1"/>
      <c r="G148" s="1"/>
    </row>
    <row r="149" spans="1:7" ht="16.5" customHeight="1" x14ac:dyDescent="0.25">
      <c r="A149" s="37"/>
      <c r="B149" s="1"/>
      <c r="D149" s="1"/>
      <c r="E149" s="1"/>
      <c r="F149" s="1"/>
      <c r="G149" s="1"/>
    </row>
    <row r="150" spans="1:7" ht="16.5" customHeight="1" x14ac:dyDescent="0.25">
      <c r="A150" s="37"/>
      <c r="B150" s="1"/>
      <c r="D150" s="1"/>
      <c r="E150" s="1"/>
      <c r="F150" s="1"/>
      <c r="G150" s="1"/>
    </row>
    <row r="151" spans="1:7" ht="16.5" customHeight="1" x14ac:dyDescent="0.25">
      <c r="A151" s="37"/>
      <c r="B151" s="1"/>
      <c r="D151" s="1"/>
      <c r="E151" s="1"/>
      <c r="F151" s="1"/>
      <c r="G151" s="1"/>
    </row>
    <row r="152" spans="1:7" ht="16.5" customHeight="1" x14ac:dyDescent="0.25">
      <c r="A152" s="37"/>
      <c r="B152" s="1"/>
      <c r="D152" s="1"/>
      <c r="E152" s="1"/>
      <c r="F152" s="1"/>
      <c r="G152" s="1"/>
    </row>
    <row r="153" spans="1:7" ht="16.5" customHeight="1" x14ac:dyDescent="0.25">
      <c r="A153" s="37"/>
      <c r="B153" s="1"/>
      <c r="D153" s="1"/>
      <c r="E153" s="1"/>
      <c r="F153" s="1"/>
      <c r="G153" s="1"/>
    </row>
    <row r="154" spans="1:7" ht="16.5" customHeight="1" x14ac:dyDescent="0.25">
      <c r="A154" s="37"/>
      <c r="B154" s="1"/>
      <c r="D154" s="1"/>
      <c r="E154" s="1"/>
      <c r="F154" s="1"/>
      <c r="G154" s="1"/>
    </row>
    <row r="155" spans="1:7" ht="16.5" customHeight="1" x14ac:dyDescent="0.25">
      <c r="A155" s="37"/>
      <c r="B155" s="1"/>
      <c r="D155" s="1"/>
      <c r="E155" s="1"/>
      <c r="F155" s="1"/>
      <c r="G155" s="1"/>
    </row>
    <row r="156" spans="1:7" ht="16.5" customHeight="1" x14ac:dyDescent="0.25">
      <c r="A156" s="37"/>
      <c r="B156" s="1"/>
      <c r="D156" s="1"/>
      <c r="E156" s="1"/>
      <c r="F156" s="1"/>
      <c r="G156" s="1"/>
    </row>
    <row r="157" spans="1:7" ht="16.5" customHeight="1" x14ac:dyDescent="0.25">
      <c r="A157" s="37"/>
      <c r="B157" s="1"/>
      <c r="D157" s="1"/>
      <c r="E157" s="1"/>
      <c r="F157" s="1"/>
      <c r="G157" s="1"/>
    </row>
    <row r="158" spans="1:7" ht="16.5" customHeight="1" x14ac:dyDescent="0.25">
      <c r="A158" s="37"/>
      <c r="B158" s="1"/>
      <c r="D158" s="1"/>
      <c r="E158" s="1"/>
      <c r="F158" s="1"/>
      <c r="G158" s="1"/>
    </row>
    <row r="159" spans="1:7" ht="16.5" customHeight="1" x14ac:dyDescent="0.25">
      <c r="A159" s="37"/>
      <c r="B159" s="1"/>
      <c r="D159" s="1"/>
      <c r="E159" s="1"/>
      <c r="F159" s="1"/>
      <c r="G159" s="1"/>
    </row>
    <row r="160" spans="1:7" ht="16.5" customHeight="1" x14ac:dyDescent="0.25">
      <c r="A160" s="37"/>
      <c r="B160" s="1"/>
      <c r="D160" s="1"/>
      <c r="E160" s="1"/>
      <c r="F160" s="1"/>
      <c r="G160" s="1"/>
    </row>
    <row r="161" spans="1:7" ht="16.5" customHeight="1" x14ac:dyDescent="0.25">
      <c r="A161" s="37"/>
      <c r="B161" s="1"/>
      <c r="D161" s="1"/>
      <c r="E161" s="1"/>
      <c r="F161" s="1"/>
      <c r="G161" s="1"/>
    </row>
    <row r="162" spans="1:7" ht="16.5" customHeight="1" x14ac:dyDescent="0.25">
      <c r="A162" s="37"/>
      <c r="B162" s="1"/>
      <c r="D162" s="1"/>
      <c r="E162" s="1"/>
      <c r="F162" s="1"/>
      <c r="G162" s="1"/>
    </row>
    <row r="163" spans="1:7" ht="16.5" customHeight="1" x14ac:dyDescent="0.25">
      <c r="A163" s="37"/>
      <c r="B163" s="1"/>
      <c r="D163" s="1"/>
      <c r="E163" s="1"/>
      <c r="F163" s="1"/>
      <c r="G163" s="1"/>
    </row>
    <row r="164" spans="1:7" ht="16.5" customHeight="1" x14ac:dyDescent="0.25">
      <c r="A164" s="37"/>
      <c r="B164" s="1"/>
      <c r="D164" s="1"/>
      <c r="E164" s="1"/>
      <c r="F164" s="1"/>
      <c r="G164" s="1"/>
    </row>
    <row r="165" spans="1:7" ht="16.5" customHeight="1" x14ac:dyDescent="0.25">
      <c r="A165" s="37"/>
      <c r="B165" s="1"/>
      <c r="D165" s="1"/>
      <c r="E165" s="1"/>
      <c r="F165" s="1"/>
      <c r="G165" s="1"/>
    </row>
    <row r="166" spans="1:7" ht="16.5" customHeight="1" x14ac:dyDescent="0.25">
      <c r="A166" s="37"/>
      <c r="B166" s="1"/>
      <c r="D166" s="1"/>
      <c r="E166" s="1"/>
      <c r="F166" s="1"/>
      <c r="G166" s="1"/>
    </row>
    <row r="167" spans="1:7" ht="16.5" customHeight="1" x14ac:dyDescent="0.25">
      <c r="A167" s="37"/>
      <c r="B167" s="1"/>
      <c r="D167" s="1"/>
      <c r="E167" s="1"/>
      <c r="F167" s="1"/>
      <c r="G167" s="1"/>
    </row>
    <row r="168" spans="1:7" ht="16.5" customHeight="1" x14ac:dyDescent="0.25">
      <c r="A168" s="37"/>
      <c r="B168" s="1"/>
      <c r="D168" s="1"/>
      <c r="E168" s="1"/>
      <c r="F168" s="1"/>
      <c r="G168" s="1"/>
    </row>
    <row r="169" spans="1:7" ht="16.5" customHeight="1" x14ac:dyDescent="0.25">
      <c r="A169" s="37"/>
      <c r="B169" s="1"/>
      <c r="D169" s="1"/>
      <c r="E169" s="1"/>
      <c r="F169" s="1"/>
      <c r="G169" s="1"/>
    </row>
    <row r="170" spans="1:7" ht="16.5" customHeight="1" x14ac:dyDescent="0.25">
      <c r="A170" s="37"/>
      <c r="B170" s="1"/>
      <c r="D170" s="1"/>
      <c r="E170" s="1"/>
      <c r="F170" s="1"/>
      <c r="G170" s="1"/>
    </row>
    <row r="171" spans="1:7" ht="16.5" customHeight="1" x14ac:dyDescent="0.25">
      <c r="A171" s="37"/>
      <c r="B171" s="1"/>
      <c r="D171" s="1"/>
      <c r="E171" s="1"/>
      <c r="F171" s="1"/>
      <c r="G171" s="1"/>
    </row>
    <row r="172" spans="1:7" ht="16.5" customHeight="1" x14ac:dyDescent="0.25">
      <c r="A172" s="37"/>
      <c r="B172" s="1"/>
      <c r="D172" s="1"/>
      <c r="E172" s="1"/>
      <c r="F172" s="1"/>
      <c r="G172" s="1"/>
    </row>
    <row r="173" spans="1:7" ht="16.5" customHeight="1" x14ac:dyDescent="0.25">
      <c r="A173" s="37"/>
      <c r="B173" s="1"/>
      <c r="D173" s="1"/>
      <c r="E173" s="1"/>
      <c r="F173" s="1"/>
      <c r="G173" s="1"/>
    </row>
    <row r="174" spans="1:7" ht="16.5" customHeight="1" x14ac:dyDescent="0.25">
      <c r="A174" s="37"/>
      <c r="B174" s="1"/>
      <c r="D174" s="1"/>
      <c r="E174" s="1"/>
      <c r="F174" s="1"/>
      <c r="G174" s="1"/>
    </row>
    <row r="175" spans="1:7" ht="16.5" customHeight="1" x14ac:dyDescent="0.25">
      <c r="A175" s="37"/>
      <c r="B175" s="1"/>
      <c r="D175" s="1"/>
      <c r="E175" s="1"/>
      <c r="F175" s="1"/>
      <c r="G175" s="1"/>
    </row>
    <row r="176" spans="1:7" ht="16.5" customHeight="1" x14ac:dyDescent="0.25">
      <c r="A176" s="37"/>
      <c r="B176" s="1"/>
      <c r="D176" s="1"/>
      <c r="E176" s="1"/>
      <c r="F176" s="1"/>
      <c r="G176" s="1"/>
    </row>
    <row r="177" spans="1:7" ht="16.5" customHeight="1" x14ac:dyDescent="0.25">
      <c r="A177" s="37"/>
      <c r="B177" s="1"/>
      <c r="D177" s="1"/>
      <c r="E177" s="1"/>
      <c r="F177" s="1"/>
      <c r="G177" s="1"/>
    </row>
    <row r="178" spans="1:7" ht="16.5" customHeight="1" x14ac:dyDescent="0.25">
      <c r="A178" s="37"/>
      <c r="B178" s="1"/>
      <c r="D178" s="1"/>
      <c r="E178" s="1"/>
      <c r="F178" s="1"/>
      <c r="G178" s="1"/>
    </row>
    <row r="179" spans="1:7" ht="16.5" customHeight="1" x14ac:dyDescent="0.25">
      <c r="A179" s="37"/>
      <c r="B179" s="1"/>
      <c r="D179" s="1"/>
      <c r="E179" s="1"/>
      <c r="F179" s="1"/>
      <c r="G179" s="1"/>
    </row>
    <row r="180" spans="1:7" ht="16.5" customHeight="1" x14ac:dyDescent="0.25">
      <c r="A180" s="37"/>
      <c r="B180" s="1"/>
      <c r="D180" s="1"/>
      <c r="E180" s="1"/>
      <c r="F180" s="1"/>
      <c r="G180" s="1"/>
    </row>
    <row r="181" spans="1:7" ht="16.5" customHeight="1" x14ac:dyDescent="0.25">
      <c r="A181" s="37"/>
      <c r="B181" s="1"/>
      <c r="D181" s="1"/>
      <c r="E181" s="1"/>
      <c r="F181" s="1"/>
      <c r="G181" s="1"/>
    </row>
    <row r="182" spans="1:7" ht="16.5" customHeight="1" x14ac:dyDescent="0.25">
      <c r="A182" s="37"/>
      <c r="B182" s="1"/>
      <c r="D182" s="1"/>
      <c r="E182" s="1"/>
      <c r="F182" s="1"/>
      <c r="G182" s="1"/>
    </row>
    <row r="183" spans="1:7" ht="16.5" customHeight="1" x14ac:dyDescent="0.25">
      <c r="A183" s="37"/>
      <c r="B183" s="1"/>
      <c r="D183" s="1"/>
      <c r="E183" s="1"/>
      <c r="F183" s="1"/>
      <c r="G183" s="1"/>
    </row>
    <row r="184" spans="1:7" ht="16.5" customHeight="1" x14ac:dyDescent="0.25">
      <c r="A184" s="37"/>
      <c r="B184" s="1"/>
      <c r="D184" s="1"/>
      <c r="E184" s="1"/>
      <c r="F184" s="1"/>
      <c r="G184" s="1"/>
    </row>
    <row r="185" spans="1:7" ht="16.5" customHeight="1" x14ac:dyDescent="0.25">
      <c r="A185" s="37"/>
      <c r="B185" s="1"/>
      <c r="D185" s="1"/>
      <c r="E185" s="1"/>
      <c r="F185" s="1"/>
      <c r="G185" s="1"/>
    </row>
    <row r="186" spans="1:7" ht="16.5" customHeight="1" x14ac:dyDescent="0.25">
      <c r="A186" s="37"/>
      <c r="B186" s="1"/>
      <c r="D186" s="1"/>
      <c r="E186" s="1"/>
      <c r="F186" s="1"/>
      <c r="G186" s="1"/>
    </row>
    <row r="187" spans="1:7" ht="16.5" customHeight="1" x14ac:dyDescent="0.25">
      <c r="A187" s="37"/>
      <c r="B187" s="1"/>
      <c r="D187" s="1"/>
      <c r="E187" s="1"/>
      <c r="F187" s="1"/>
      <c r="G187" s="1"/>
    </row>
    <row r="188" spans="1:7" ht="16.5" customHeight="1" x14ac:dyDescent="0.25">
      <c r="A188" s="37"/>
      <c r="B188" s="1"/>
      <c r="D188" s="1"/>
      <c r="E188" s="1"/>
      <c r="F188" s="1"/>
      <c r="G188" s="1"/>
    </row>
    <row r="189" spans="1:7" ht="16.5" customHeight="1" x14ac:dyDescent="0.25">
      <c r="A189" s="37"/>
      <c r="B189" s="1"/>
      <c r="D189" s="1"/>
      <c r="E189" s="1"/>
      <c r="F189" s="1"/>
      <c r="G189" s="1"/>
    </row>
    <row r="190" spans="1:7" ht="16.5" customHeight="1" x14ac:dyDescent="0.25">
      <c r="A190" s="37"/>
      <c r="B190" s="1"/>
      <c r="D190" s="1"/>
      <c r="E190" s="1"/>
      <c r="F190" s="1"/>
      <c r="G190" s="1"/>
    </row>
    <row r="191" spans="1:7" ht="16.5" customHeight="1" x14ac:dyDescent="0.25">
      <c r="A191" s="37"/>
      <c r="B191" s="1"/>
      <c r="D191" s="1"/>
      <c r="E191" s="1"/>
      <c r="F191" s="1"/>
      <c r="G191" s="1"/>
    </row>
    <row r="192" spans="1:7" ht="16.5" customHeight="1" x14ac:dyDescent="0.25">
      <c r="A192" s="37"/>
      <c r="B192" s="1"/>
      <c r="D192" s="1"/>
      <c r="E192" s="1"/>
      <c r="F192" s="1"/>
      <c r="G192" s="1"/>
    </row>
    <row r="193" spans="1:7" ht="16.5" customHeight="1" x14ac:dyDescent="0.25">
      <c r="A193" s="37"/>
      <c r="B193" s="1"/>
      <c r="D193" s="1"/>
      <c r="E193" s="1"/>
      <c r="F193" s="1"/>
      <c r="G193" s="1"/>
    </row>
    <row r="194" spans="1:7" ht="16.5" customHeight="1" x14ac:dyDescent="0.25">
      <c r="A194" s="37"/>
      <c r="B194" s="1"/>
      <c r="D194" s="1"/>
      <c r="E194" s="1"/>
      <c r="F194" s="1"/>
      <c r="G194" s="1"/>
    </row>
    <row r="195" spans="1:7" ht="16.5" customHeight="1" x14ac:dyDescent="0.25">
      <c r="A195" s="37"/>
      <c r="B195" s="1"/>
      <c r="D195" s="1"/>
      <c r="E195" s="1"/>
      <c r="F195" s="1"/>
      <c r="G195" s="1"/>
    </row>
    <row r="196" spans="1:7" ht="16.5" customHeight="1" x14ac:dyDescent="0.25">
      <c r="A196" s="37"/>
      <c r="B196" s="1"/>
      <c r="D196" s="1"/>
      <c r="E196" s="1"/>
      <c r="F196" s="1"/>
      <c r="G196" s="1"/>
    </row>
    <row r="197" spans="1:7" ht="16.5" customHeight="1" x14ac:dyDescent="0.25">
      <c r="A197" s="37"/>
      <c r="B197" s="1"/>
      <c r="D197" s="1"/>
      <c r="E197" s="1"/>
      <c r="F197" s="1"/>
      <c r="G197" s="1"/>
    </row>
    <row r="198" spans="1:7" ht="16.5" customHeight="1" x14ac:dyDescent="0.25">
      <c r="A198" s="37"/>
      <c r="B198" s="1"/>
      <c r="D198" s="1"/>
      <c r="E198" s="1"/>
      <c r="F198" s="1"/>
      <c r="G198" s="1"/>
    </row>
    <row r="199" spans="1:7" ht="16.5" customHeight="1" x14ac:dyDescent="0.25">
      <c r="A199" s="37"/>
      <c r="B199" s="1"/>
      <c r="D199" s="1"/>
      <c r="E199" s="1"/>
      <c r="F199" s="1"/>
      <c r="G199" s="1"/>
    </row>
    <row r="200" spans="1:7" ht="16.5" customHeight="1" x14ac:dyDescent="0.25">
      <c r="A200" s="37"/>
      <c r="B200" s="1"/>
      <c r="D200" s="1"/>
      <c r="E200" s="1"/>
      <c r="F200" s="1"/>
      <c r="G200" s="1"/>
    </row>
    <row r="201" spans="1:7" ht="16.5" customHeight="1" x14ac:dyDescent="0.25">
      <c r="A201" s="37"/>
      <c r="B201" s="1"/>
      <c r="D201" s="1"/>
      <c r="E201" s="1"/>
      <c r="F201" s="1"/>
      <c r="G201" s="1"/>
    </row>
    <row r="202" spans="1:7" ht="16.5" customHeight="1" x14ac:dyDescent="0.25">
      <c r="A202" s="37"/>
      <c r="B202" s="1"/>
      <c r="D202" s="1"/>
      <c r="E202" s="1"/>
      <c r="F202" s="1"/>
      <c r="G202" s="1"/>
    </row>
    <row r="203" spans="1:7" ht="16.5" customHeight="1" x14ac:dyDescent="0.25">
      <c r="A203" s="37"/>
      <c r="B203" s="1"/>
      <c r="D203" s="1"/>
      <c r="E203" s="1"/>
      <c r="F203" s="1"/>
      <c r="G203" s="1"/>
    </row>
    <row r="204" spans="1:7" ht="16.5" customHeight="1" x14ac:dyDescent="0.25">
      <c r="A204" s="37"/>
      <c r="B204" s="1"/>
      <c r="D204" s="1"/>
      <c r="E204" s="1"/>
      <c r="F204" s="1"/>
      <c r="G204" s="1"/>
    </row>
    <row r="205" spans="1:7" ht="16.5" customHeight="1" x14ac:dyDescent="0.25">
      <c r="A205" s="37"/>
      <c r="B205" s="1"/>
      <c r="D205" s="1"/>
      <c r="E205" s="1"/>
      <c r="F205" s="1"/>
      <c r="G205" s="1"/>
    </row>
    <row r="206" spans="1:7" ht="16.5" customHeight="1" x14ac:dyDescent="0.25">
      <c r="A206" s="37"/>
      <c r="B206" s="1"/>
      <c r="D206" s="1"/>
      <c r="E206" s="1"/>
      <c r="F206" s="1"/>
      <c r="G206" s="1"/>
    </row>
    <row r="207" spans="1:7" ht="16.5" customHeight="1" x14ac:dyDescent="0.25">
      <c r="A207" s="37"/>
      <c r="B207" s="1"/>
      <c r="D207" s="1"/>
      <c r="E207" s="1"/>
      <c r="F207" s="1"/>
      <c r="G207" s="1"/>
    </row>
    <row r="208" spans="1:7" ht="16.5" customHeight="1" x14ac:dyDescent="0.25">
      <c r="A208" s="37"/>
      <c r="B208" s="1"/>
      <c r="D208" s="1"/>
      <c r="E208" s="1"/>
      <c r="F208" s="1"/>
      <c r="G208" s="1"/>
    </row>
    <row r="209" spans="1:7" ht="16.5" customHeight="1" x14ac:dyDescent="0.25">
      <c r="A209" s="37"/>
      <c r="B209" s="1"/>
      <c r="D209" s="1"/>
      <c r="E209" s="1"/>
      <c r="F209" s="1"/>
      <c r="G209" s="1"/>
    </row>
    <row r="210" spans="1:7" ht="16.5" customHeight="1" x14ac:dyDescent="0.25">
      <c r="A210" s="37"/>
      <c r="B210" s="1"/>
      <c r="D210" s="1"/>
      <c r="E210" s="1"/>
      <c r="F210" s="1"/>
      <c r="G210" s="1"/>
    </row>
    <row r="211" spans="1:7" ht="16.5" customHeight="1" x14ac:dyDescent="0.25">
      <c r="A211" s="37"/>
      <c r="B211" s="1"/>
      <c r="D211" s="1"/>
      <c r="E211" s="1"/>
      <c r="F211" s="1"/>
      <c r="G211" s="1"/>
    </row>
    <row r="212" spans="1:7" ht="16.5" customHeight="1" x14ac:dyDescent="0.25">
      <c r="A212" s="37"/>
      <c r="B212" s="1"/>
      <c r="D212" s="1"/>
      <c r="E212" s="1"/>
      <c r="F212" s="1"/>
      <c r="G212" s="1"/>
    </row>
    <row r="213" spans="1:7" ht="16.5" customHeight="1" x14ac:dyDescent="0.25">
      <c r="A213" s="37"/>
      <c r="B213" s="1"/>
      <c r="D213" s="1"/>
      <c r="E213" s="1"/>
      <c r="F213" s="1"/>
      <c r="G213" s="1"/>
    </row>
    <row r="214" spans="1:7" ht="16.5" customHeight="1" x14ac:dyDescent="0.25">
      <c r="A214" s="37"/>
      <c r="B214" s="1"/>
      <c r="D214" s="1"/>
      <c r="E214" s="1"/>
      <c r="F214" s="1"/>
      <c r="G214" s="1"/>
    </row>
    <row r="215" spans="1:7" ht="16.5" customHeight="1" x14ac:dyDescent="0.25">
      <c r="A215" s="37"/>
      <c r="B215" s="1"/>
      <c r="D215" s="1"/>
      <c r="E215" s="1"/>
      <c r="F215" s="1"/>
      <c r="G215" s="1"/>
    </row>
    <row r="216" spans="1:7" ht="16.5" customHeight="1" x14ac:dyDescent="0.25">
      <c r="A216" s="37"/>
      <c r="B216" s="1"/>
      <c r="D216" s="1"/>
      <c r="E216" s="1"/>
      <c r="F216" s="1"/>
      <c r="G216" s="1"/>
    </row>
    <row r="217" spans="1:7" ht="16.5" customHeight="1" x14ac:dyDescent="0.25">
      <c r="A217" s="37"/>
      <c r="B217" s="1"/>
      <c r="D217" s="1"/>
      <c r="E217" s="1"/>
      <c r="F217" s="1"/>
      <c r="G217" s="1"/>
    </row>
    <row r="218" spans="1:7" ht="16.5" customHeight="1" x14ac:dyDescent="0.25">
      <c r="A218" s="37"/>
      <c r="B218" s="1"/>
      <c r="D218" s="1"/>
      <c r="E218" s="1"/>
      <c r="F218" s="1"/>
      <c r="G218" s="1"/>
    </row>
    <row r="219" spans="1:7" ht="16.5" customHeight="1" x14ac:dyDescent="0.25">
      <c r="A219" s="37"/>
      <c r="B219" s="1"/>
      <c r="D219" s="1"/>
      <c r="E219" s="1"/>
      <c r="F219" s="1"/>
      <c r="G219" s="1"/>
    </row>
    <row r="220" spans="1:7" ht="16.5" customHeight="1" x14ac:dyDescent="0.25">
      <c r="A220" s="37"/>
      <c r="B220" s="1"/>
      <c r="D220" s="1"/>
      <c r="E220" s="1"/>
      <c r="F220" s="1"/>
      <c r="G220" s="1"/>
    </row>
    <row r="221" spans="1:7" ht="16.5" customHeight="1" x14ac:dyDescent="0.25">
      <c r="A221" s="37"/>
      <c r="B221" s="1"/>
      <c r="D221" s="1"/>
      <c r="E221" s="1"/>
      <c r="F221" s="1"/>
      <c r="G221" s="1"/>
    </row>
  </sheetData>
  <mergeCells count="21">
    <mergeCell ref="A13:B13"/>
    <mergeCell ref="A14:B14"/>
    <mergeCell ref="A18:B18"/>
    <mergeCell ref="A19:B19"/>
    <mergeCell ref="A15:B15"/>
    <mergeCell ref="A1:D1"/>
    <mergeCell ref="A30:B30"/>
    <mergeCell ref="C30:D30"/>
    <mergeCell ref="A31:B31"/>
    <mergeCell ref="C31:D31"/>
    <mergeCell ref="D21:D24"/>
    <mergeCell ref="A26:B26"/>
    <mergeCell ref="C2:D2"/>
    <mergeCell ref="C3:D3"/>
    <mergeCell ref="C28:D28"/>
    <mergeCell ref="A29:B29"/>
    <mergeCell ref="C29:D29"/>
    <mergeCell ref="A25:B25"/>
    <mergeCell ref="A2:B2"/>
    <mergeCell ref="A3:B3"/>
    <mergeCell ref="A12:B12"/>
  </mergeCells>
  <printOptions horizontalCentered="1" verticalCentered="1"/>
  <pageMargins left="0.70866141732283472" right="0.70866141732283472" top="0.74803149606299213" bottom="0.74803149606299213" header="0" footer="0"/>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tabSelected="1" zoomScaleNormal="100" workbookViewId="0">
      <selection activeCell="G7" sqref="G7"/>
    </sheetView>
  </sheetViews>
  <sheetFormatPr baseColWidth="10" defaultColWidth="14.42578125" defaultRowHeight="15" customHeight="1" x14ac:dyDescent="0.25"/>
  <cols>
    <col min="1" max="1" width="92.7109375" style="67" customWidth="1"/>
    <col min="2" max="2" width="9.5703125" style="64" bestFit="1" customWidth="1"/>
    <col min="3" max="3" width="25.7109375" style="48" customWidth="1"/>
    <col min="4" max="7" width="10.7109375" style="64" customWidth="1"/>
    <col min="8" max="16384" width="14.42578125" style="64"/>
  </cols>
  <sheetData>
    <row r="1" spans="1:7" s="97" customFormat="1" ht="24" customHeight="1" x14ac:dyDescent="0.25">
      <c r="A1" s="279" t="str">
        <f>TRDM!A1</f>
        <v>EVALUACION FACTOR CALIDAD</v>
      </c>
      <c r="B1" s="280"/>
      <c r="C1" s="280"/>
      <c r="D1" s="280"/>
    </row>
    <row r="2" spans="1:7" ht="34.5" customHeight="1" x14ac:dyDescent="0.25">
      <c r="A2" s="325" t="s">
        <v>81</v>
      </c>
      <c r="B2" s="326"/>
      <c r="C2" s="288" t="s">
        <v>168</v>
      </c>
      <c r="D2" s="288"/>
      <c r="E2" s="1"/>
      <c r="F2" s="1"/>
      <c r="G2" s="1"/>
    </row>
    <row r="3" spans="1:7" ht="20.25" customHeight="1" x14ac:dyDescent="0.25">
      <c r="A3" s="337" t="s">
        <v>1</v>
      </c>
      <c r="B3" s="329"/>
      <c r="C3" s="289" t="s">
        <v>171</v>
      </c>
      <c r="D3" s="289"/>
      <c r="E3" s="1"/>
      <c r="F3" s="1"/>
      <c r="G3" s="1"/>
    </row>
    <row r="4" spans="1:7" ht="16.5" customHeight="1" x14ac:dyDescent="0.25">
      <c r="A4" s="152" t="s">
        <v>2</v>
      </c>
      <c r="B4" s="153" t="s">
        <v>169</v>
      </c>
      <c r="C4" s="114" t="s">
        <v>158</v>
      </c>
      <c r="D4" s="115" t="s">
        <v>169</v>
      </c>
      <c r="E4" s="1"/>
      <c r="F4" s="1"/>
      <c r="G4" s="1"/>
    </row>
    <row r="5" spans="1:7" ht="75" customHeight="1" x14ac:dyDescent="0.25">
      <c r="A5" s="38" t="s">
        <v>82</v>
      </c>
      <c r="B5" s="19">
        <v>100</v>
      </c>
      <c r="C5" s="69" t="s">
        <v>159</v>
      </c>
      <c r="D5" s="166">
        <v>0</v>
      </c>
      <c r="E5" s="1"/>
      <c r="F5" s="1"/>
      <c r="G5" s="1"/>
    </row>
    <row r="6" spans="1:7" ht="63" customHeight="1" x14ac:dyDescent="0.25">
      <c r="A6" s="66" t="s">
        <v>83</v>
      </c>
      <c r="B6" s="19">
        <v>60</v>
      </c>
      <c r="C6" s="69" t="s">
        <v>159</v>
      </c>
      <c r="D6" s="166">
        <v>0</v>
      </c>
      <c r="E6" s="1"/>
      <c r="F6" s="1"/>
      <c r="G6" s="1"/>
    </row>
    <row r="7" spans="1:7" ht="75.75" customHeight="1" x14ac:dyDescent="0.25">
      <c r="A7" s="63" t="s">
        <v>84</v>
      </c>
      <c r="B7" s="19">
        <v>60</v>
      </c>
      <c r="C7" s="69" t="s">
        <v>159</v>
      </c>
      <c r="D7" s="166">
        <v>0</v>
      </c>
      <c r="E7" s="1"/>
      <c r="F7" s="1"/>
      <c r="G7" s="1"/>
    </row>
    <row r="8" spans="1:7" ht="194.25" customHeight="1" x14ac:dyDescent="0.25">
      <c r="A8" s="95" t="s">
        <v>167</v>
      </c>
      <c r="B8" s="19">
        <v>40</v>
      </c>
      <c r="C8" s="69" t="s">
        <v>159</v>
      </c>
      <c r="D8" s="166">
        <v>0</v>
      </c>
      <c r="E8" s="1"/>
      <c r="F8" s="1"/>
      <c r="G8" s="1"/>
    </row>
    <row r="9" spans="1:7" ht="70.5" customHeight="1" x14ac:dyDescent="0.25">
      <c r="A9" s="63" t="s">
        <v>85</v>
      </c>
      <c r="B9" s="19">
        <v>40</v>
      </c>
      <c r="C9" s="69" t="s">
        <v>159</v>
      </c>
      <c r="D9" s="166">
        <v>0</v>
      </c>
      <c r="E9" s="1"/>
      <c r="F9" s="1"/>
      <c r="G9" s="1"/>
    </row>
    <row r="10" spans="1:7" ht="174" customHeight="1" x14ac:dyDescent="0.25">
      <c r="A10" s="63" t="s">
        <v>86</v>
      </c>
      <c r="B10" s="19">
        <v>30</v>
      </c>
      <c r="C10" s="69" t="s">
        <v>159</v>
      </c>
      <c r="D10" s="166">
        <v>0</v>
      </c>
      <c r="E10" s="1"/>
      <c r="F10" s="1"/>
      <c r="G10" s="1"/>
    </row>
    <row r="11" spans="1:7" ht="75.75" customHeight="1" x14ac:dyDescent="0.25">
      <c r="A11" s="63" t="s">
        <v>87</v>
      </c>
      <c r="B11" s="19">
        <v>35</v>
      </c>
      <c r="C11" s="69" t="s">
        <v>159</v>
      </c>
      <c r="D11" s="166">
        <v>0</v>
      </c>
      <c r="E11" s="1"/>
      <c r="F11" s="1"/>
      <c r="G11" s="1"/>
    </row>
    <row r="12" spans="1:7" ht="66" customHeight="1" x14ac:dyDescent="0.25">
      <c r="A12" s="63" t="s">
        <v>88</v>
      </c>
      <c r="B12" s="19">
        <v>35</v>
      </c>
      <c r="C12" s="69" t="s">
        <v>159</v>
      </c>
      <c r="D12" s="166">
        <v>0</v>
      </c>
      <c r="E12" s="1"/>
      <c r="F12" s="1"/>
      <c r="G12" s="1"/>
    </row>
    <row r="13" spans="1:7" ht="16.5" customHeight="1" x14ac:dyDescent="0.25">
      <c r="A13" s="152" t="s">
        <v>89</v>
      </c>
      <c r="B13" s="164">
        <f>SUM(B5:B12)</f>
        <v>400</v>
      </c>
      <c r="C13" s="165" t="s">
        <v>170</v>
      </c>
      <c r="D13" s="165">
        <v>0</v>
      </c>
      <c r="E13" s="1"/>
      <c r="F13" s="1"/>
      <c r="G13" s="1"/>
    </row>
    <row r="14" spans="1:7" ht="11.25" customHeight="1" x14ac:dyDescent="0.25">
      <c r="A14" s="328"/>
      <c r="B14" s="329"/>
      <c r="C14" s="46"/>
      <c r="D14" s="1"/>
      <c r="E14" s="1"/>
      <c r="F14" s="1"/>
      <c r="G14" s="1"/>
    </row>
    <row r="15" spans="1:7" ht="36.75" customHeight="1" x14ac:dyDescent="0.25">
      <c r="A15" s="321" t="s">
        <v>90</v>
      </c>
      <c r="B15" s="338"/>
      <c r="C15" s="144" t="s">
        <v>158</v>
      </c>
      <c r="D15" s="1"/>
      <c r="E15" s="1"/>
      <c r="F15" s="1"/>
      <c r="G15" s="1"/>
    </row>
    <row r="16" spans="1:7" ht="54.75" customHeight="1" x14ac:dyDescent="0.25">
      <c r="A16" s="335" t="str">
        <f>AU!$A$18</f>
        <v xml:space="preserve">Teniendo en cuenta que este seguro establece como cobertura básica el amparo de no aplicación de deducible, la propuesta que contemple deducible será objeto de rechazo en esta póliza. </v>
      </c>
      <c r="B16" s="324"/>
      <c r="C16" s="49" t="s">
        <v>162</v>
      </c>
      <c r="D16" s="1"/>
      <c r="E16" s="1"/>
      <c r="F16" s="1"/>
      <c r="G16" s="1"/>
    </row>
    <row r="17" spans="1:7" ht="16.5" customHeight="1" x14ac:dyDescent="0.25">
      <c r="A17" s="37"/>
      <c r="B17" s="1"/>
      <c r="C17" s="46"/>
      <c r="D17" s="1"/>
      <c r="E17" s="1"/>
      <c r="F17" s="1"/>
      <c r="G17" s="1"/>
    </row>
    <row r="18" spans="1:7" ht="16.5" customHeight="1" x14ac:dyDescent="0.25">
      <c r="A18" s="37"/>
      <c r="B18" s="1"/>
      <c r="C18" s="46"/>
      <c r="D18" s="1"/>
      <c r="E18" s="1"/>
      <c r="F18" s="1"/>
      <c r="G18" s="1"/>
    </row>
    <row r="19" spans="1:7" ht="16.5" customHeight="1" x14ac:dyDescent="0.25">
      <c r="A19" s="143"/>
      <c r="B19" s="143"/>
      <c r="C19" s="294" t="s">
        <v>171</v>
      </c>
      <c r="D19" s="294"/>
      <c r="E19" s="97"/>
    </row>
    <row r="20" spans="1:7" ht="16.5" customHeight="1" x14ac:dyDescent="0.25">
      <c r="A20" s="291" t="s">
        <v>173</v>
      </c>
      <c r="B20" s="293"/>
      <c r="C20" s="290">
        <f>D13</f>
        <v>0</v>
      </c>
      <c r="D20" s="290"/>
      <c r="E20" s="97"/>
    </row>
    <row r="21" spans="1:7" ht="16.5" customHeight="1" x14ac:dyDescent="0.25">
      <c r="A21" s="291" t="s">
        <v>175</v>
      </c>
      <c r="B21" s="293"/>
      <c r="C21" s="290">
        <f>C20</f>
        <v>0</v>
      </c>
      <c r="D21" s="290"/>
      <c r="E21" s="97"/>
    </row>
    <row r="22" spans="1:7" ht="16.5" customHeight="1" x14ac:dyDescent="0.25">
      <c r="A22" s="37"/>
      <c r="B22" s="18"/>
      <c r="E22" s="97"/>
    </row>
    <row r="23" spans="1:7" ht="16.5" customHeight="1" x14ac:dyDescent="0.25">
      <c r="A23" s="37"/>
      <c r="B23" s="18"/>
      <c r="D23" s="1"/>
      <c r="E23" s="1"/>
      <c r="F23" s="1"/>
      <c r="G23" s="1"/>
    </row>
    <row r="24" spans="1:7" ht="16.5" customHeight="1" x14ac:dyDescent="0.25">
      <c r="A24" s="37"/>
      <c r="B24" s="18"/>
      <c r="D24" s="1"/>
      <c r="E24" s="1"/>
      <c r="F24" s="1"/>
      <c r="G24" s="1"/>
    </row>
    <row r="25" spans="1:7" ht="16.5" customHeight="1" x14ac:dyDescent="0.25">
      <c r="A25" s="37"/>
      <c r="B25" s="18"/>
      <c r="D25" s="1"/>
      <c r="E25" s="1"/>
      <c r="F25" s="1"/>
      <c r="G25" s="1"/>
    </row>
    <row r="26" spans="1:7" ht="16.5" customHeight="1" x14ac:dyDescent="0.25">
      <c r="A26" s="37"/>
      <c r="B26" s="18"/>
      <c r="D26" s="1"/>
      <c r="E26" s="1"/>
      <c r="F26" s="1"/>
      <c r="G26" s="1"/>
    </row>
    <row r="27" spans="1:7" ht="16.5" customHeight="1" x14ac:dyDescent="0.25">
      <c r="A27" s="37"/>
      <c r="B27" s="18"/>
      <c r="D27" s="1"/>
      <c r="E27" s="1"/>
      <c r="F27" s="1"/>
      <c r="G27" s="1"/>
    </row>
    <row r="28" spans="1:7" ht="16.5" customHeight="1" x14ac:dyDescent="0.25">
      <c r="A28" s="37"/>
      <c r="B28" s="18"/>
      <c r="D28" s="1"/>
      <c r="E28" s="1"/>
      <c r="F28" s="1"/>
      <c r="G28" s="1"/>
    </row>
    <row r="29" spans="1:7" ht="16.5" customHeight="1" x14ac:dyDescent="0.25">
      <c r="A29" s="37"/>
      <c r="B29" s="18"/>
      <c r="D29" s="1"/>
      <c r="E29" s="1"/>
      <c r="F29" s="1"/>
      <c r="G29" s="1"/>
    </row>
    <row r="30" spans="1:7" ht="16.5" customHeight="1" x14ac:dyDescent="0.25">
      <c r="A30" s="37"/>
      <c r="B30" s="18"/>
      <c r="D30" s="1"/>
      <c r="E30" s="1"/>
      <c r="F30" s="1"/>
      <c r="G30" s="1"/>
    </row>
    <row r="31" spans="1:7" ht="16.5" customHeight="1" x14ac:dyDescent="0.25">
      <c r="A31" s="37"/>
      <c r="B31" s="18"/>
      <c r="D31" s="1"/>
      <c r="E31" s="1"/>
      <c r="F31" s="1"/>
      <c r="G31" s="1"/>
    </row>
    <row r="32" spans="1:7" ht="16.5" customHeight="1" x14ac:dyDescent="0.25">
      <c r="A32" s="37"/>
      <c r="B32" s="18"/>
      <c r="D32" s="1"/>
      <c r="E32" s="1"/>
      <c r="F32" s="1"/>
      <c r="G32" s="1"/>
    </row>
    <row r="33" spans="1:7" ht="16.5" customHeight="1" x14ac:dyDescent="0.25">
      <c r="A33" s="37"/>
      <c r="B33" s="18"/>
      <c r="D33" s="1"/>
      <c r="E33" s="1"/>
      <c r="F33" s="1"/>
      <c r="G33" s="1"/>
    </row>
    <row r="34" spans="1:7" ht="16.5" customHeight="1" x14ac:dyDescent="0.25">
      <c r="A34" s="37"/>
      <c r="B34" s="18"/>
      <c r="D34" s="1"/>
      <c r="E34" s="1"/>
      <c r="F34" s="1"/>
      <c r="G34" s="1"/>
    </row>
    <row r="35" spans="1:7" ht="16.5" customHeight="1" x14ac:dyDescent="0.25">
      <c r="A35" s="37"/>
      <c r="B35" s="18"/>
      <c r="D35" s="1"/>
      <c r="E35" s="1"/>
      <c r="F35" s="1"/>
      <c r="G35" s="1"/>
    </row>
    <row r="36" spans="1:7" ht="16.5" customHeight="1" x14ac:dyDescent="0.25">
      <c r="A36" s="37"/>
      <c r="B36" s="18"/>
      <c r="D36" s="1"/>
      <c r="E36" s="1"/>
      <c r="F36" s="1"/>
      <c r="G36" s="1"/>
    </row>
    <row r="37" spans="1:7" ht="16.5" customHeight="1" x14ac:dyDescent="0.25">
      <c r="A37" s="37"/>
      <c r="B37" s="18"/>
      <c r="D37" s="1"/>
      <c r="E37" s="1"/>
      <c r="F37" s="1"/>
      <c r="G37" s="1"/>
    </row>
    <row r="38" spans="1:7" ht="16.5" customHeight="1" x14ac:dyDescent="0.25">
      <c r="A38" s="37"/>
      <c r="B38" s="18"/>
      <c r="D38" s="1"/>
      <c r="E38" s="1"/>
      <c r="F38" s="1"/>
      <c r="G38" s="1"/>
    </row>
    <row r="39" spans="1:7" ht="16.5" customHeight="1" x14ac:dyDescent="0.25">
      <c r="A39" s="37"/>
      <c r="B39" s="18"/>
      <c r="D39" s="1"/>
      <c r="E39" s="1"/>
      <c r="F39" s="1"/>
      <c r="G39" s="1"/>
    </row>
    <row r="40" spans="1:7" ht="16.5" customHeight="1" x14ac:dyDescent="0.25">
      <c r="A40" s="37"/>
      <c r="B40" s="18"/>
      <c r="D40" s="1"/>
      <c r="E40" s="1"/>
      <c r="F40" s="1"/>
      <c r="G40" s="1"/>
    </row>
    <row r="41" spans="1:7" ht="16.5" customHeight="1" x14ac:dyDescent="0.25">
      <c r="A41" s="37"/>
      <c r="B41" s="18"/>
      <c r="D41" s="1"/>
      <c r="E41" s="1"/>
      <c r="F41" s="1"/>
      <c r="G41" s="1"/>
    </row>
    <row r="42" spans="1:7" ht="16.5" customHeight="1" x14ac:dyDescent="0.25">
      <c r="A42" s="37"/>
      <c r="B42" s="18"/>
      <c r="D42" s="1"/>
      <c r="E42" s="1"/>
      <c r="F42" s="1"/>
      <c r="G42" s="1"/>
    </row>
    <row r="43" spans="1:7" ht="16.5" customHeight="1" x14ac:dyDescent="0.25">
      <c r="A43" s="37"/>
      <c r="B43" s="18"/>
      <c r="D43" s="1"/>
      <c r="E43" s="1"/>
      <c r="F43" s="1"/>
      <c r="G43" s="1"/>
    </row>
    <row r="44" spans="1:7" ht="16.5" customHeight="1" x14ac:dyDescent="0.25">
      <c r="A44" s="37"/>
      <c r="B44" s="18"/>
      <c r="D44" s="1"/>
      <c r="E44" s="1"/>
      <c r="F44" s="1"/>
      <c r="G44" s="1"/>
    </row>
    <row r="45" spans="1:7" ht="16.5" customHeight="1" x14ac:dyDescent="0.25">
      <c r="A45" s="37"/>
      <c r="B45" s="18"/>
      <c r="D45" s="1"/>
      <c r="E45" s="1"/>
      <c r="F45" s="1"/>
      <c r="G45" s="1"/>
    </row>
    <row r="46" spans="1:7" ht="16.5" customHeight="1" x14ac:dyDescent="0.25">
      <c r="A46" s="37"/>
      <c r="B46" s="18"/>
      <c r="D46" s="1"/>
      <c r="E46" s="1"/>
      <c r="F46" s="1"/>
      <c r="G46" s="1"/>
    </row>
    <row r="47" spans="1:7" ht="16.5" customHeight="1" x14ac:dyDescent="0.25">
      <c r="A47" s="37"/>
      <c r="B47" s="18"/>
      <c r="D47" s="1"/>
      <c r="E47" s="1"/>
      <c r="F47" s="1"/>
      <c r="G47" s="1"/>
    </row>
    <row r="48" spans="1:7" ht="16.5" customHeight="1" x14ac:dyDescent="0.25">
      <c r="A48" s="37"/>
      <c r="B48" s="18"/>
      <c r="D48" s="1"/>
      <c r="E48" s="1"/>
      <c r="F48" s="1"/>
      <c r="G48" s="1"/>
    </row>
    <row r="49" spans="1:7" ht="16.5" customHeight="1" x14ac:dyDescent="0.25">
      <c r="A49" s="37"/>
      <c r="B49" s="18"/>
      <c r="D49" s="1"/>
      <c r="E49" s="1"/>
      <c r="F49" s="1"/>
      <c r="G49" s="1"/>
    </row>
    <row r="50" spans="1:7" ht="16.5" customHeight="1" x14ac:dyDescent="0.25">
      <c r="A50" s="37"/>
      <c r="B50" s="18"/>
      <c r="D50" s="1"/>
      <c r="E50" s="1"/>
      <c r="F50" s="1"/>
      <c r="G50" s="1"/>
    </row>
    <row r="51" spans="1:7" ht="16.5" customHeight="1" x14ac:dyDescent="0.25">
      <c r="A51" s="37"/>
      <c r="B51" s="18"/>
      <c r="D51" s="1"/>
      <c r="E51" s="1"/>
      <c r="F51" s="1"/>
      <c r="G51" s="1"/>
    </row>
    <row r="52" spans="1:7" ht="16.5" customHeight="1" x14ac:dyDescent="0.25">
      <c r="A52" s="37"/>
      <c r="B52" s="18"/>
      <c r="D52" s="1"/>
      <c r="E52" s="1"/>
      <c r="F52" s="1"/>
      <c r="G52" s="1"/>
    </row>
    <row r="53" spans="1:7" ht="16.5" customHeight="1" x14ac:dyDescent="0.25">
      <c r="A53" s="37"/>
      <c r="B53" s="18"/>
      <c r="D53" s="1"/>
      <c r="E53" s="1"/>
      <c r="F53" s="1"/>
      <c r="G53" s="1"/>
    </row>
    <row r="54" spans="1:7" ht="16.5" customHeight="1" x14ac:dyDescent="0.25">
      <c r="A54" s="37"/>
      <c r="B54" s="18"/>
      <c r="D54" s="1"/>
      <c r="E54" s="1"/>
      <c r="F54" s="1"/>
      <c r="G54" s="1"/>
    </row>
    <row r="55" spans="1:7" ht="16.5" customHeight="1" x14ac:dyDescent="0.25">
      <c r="A55" s="37"/>
      <c r="B55" s="18"/>
      <c r="D55" s="1"/>
      <c r="E55" s="1"/>
      <c r="F55" s="1"/>
      <c r="G55" s="1"/>
    </row>
    <row r="56" spans="1:7" ht="16.5" customHeight="1" x14ac:dyDescent="0.25">
      <c r="A56" s="37"/>
      <c r="B56" s="18"/>
      <c r="D56" s="1"/>
      <c r="E56" s="1"/>
      <c r="F56" s="1"/>
      <c r="G56" s="1"/>
    </row>
    <row r="57" spans="1:7" ht="16.5" customHeight="1" x14ac:dyDescent="0.25">
      <c r="A57" s="37"/>
      <c r="B57" s="18"/>
      <c r="D57" s="1"/>
      <c r="E57" s="1"/>
      <c r="F57" s="1"/>
      <c r="G57" s="1"/>
    </row>
    <row r="58" spans="1:7" ht="16.5" customHeight="1" x14ac:dyDescent="0.25">
      <c r="A58" s="37"/>
      <c r="B58" s="18"/>
      <c r="D58" s="1"/>
      <c r="E58" s="1"/>
      <c r="F58" s="1"/>
      <c r="G58" s="1"/>
    </row>
    <row r="59" spans="1:7" ht="16.5" customHeight="1" x14ac:dyDescent="0.25">
      <c r="A59" s="37"/>
      <c r="B59" s="18"/>
      <c r="D59" s="1"/>
      <c r="E59" s="1"/>
      <c r="F59" s="1"/>
      <c r="G59" s="1"/>
    </row>
    <row r="60" spans="1:7" ht="16.5" customHeight="1" x14ac:dyDescent="0.25">
      <c r="A60" s="37"/>
      <c r="B60" s="18"/>
      <c r="D60" s="1"/>
      <c r="E60" s="1"/>
      <c r="F60" s="1"/>
      <c r="G60" s="1"/>
    </row>
    <row r="61" spans="1:7" ht="16.5" customHeight="1" x14ac:dyDescent="0.25">
      <c r="A61" s="37"/>
      <c r="B61" s="18"/>
      <c r="D61" s="1"/>
      <c r="E61" s="1"/>
      <c r="F61" s="1"/>
      <c r="G61" s="1"/>
    </row>
    <row r="62" spans="1:7" ht="16.5" customHeight="1" x14ac:dyDescent="0.25">
      <c r="A62" s="37"/>
      <c r="B62" s="18"/>
      <c r="D62" s="1"/>
      <c r="E62" s="1"/>
      <c r="F62" s="1"/>
      <c r="G62" s="1"/>
    </row>
    <row r="63" spans="1:7" ht="16.5" customHeight="1" x14ac:dyDescent="0.25">
      <c r="A63" s="37"/>
      <c r="B63" s="18"/>
      <c r="D63" s="1"/>
      <c r="E63" s="1"/>
      <c r="F63" s="1"/>
      <c r="G63" s="1"/>
    </row>
    <row r="64" spans="1:7" ht="16.5" customHeight="1" x14ac:dyDescent="0.25">
      <c r="A64" s="37"/>
      <c r="B64" s="18"/>
      <c r="D64" s="1"/>
      <c r="E64" s="1"/>
      <c r="F64" s="1"/>
      <c r="G64" s="1"/>
    </row>
    <row r="65" spans="1:7" ht="16.5" customHeight="1" x14ac:dyDescent="0.25">
      <c r="A65" s="37"/>
      <c r="B65" s="18"/>
      <c r="D65" s="1"/>
      <c r="E65" s="1"/>
      <c r="F65" s="1"/>
      <c r="G65" s="1"/>
    </row>
    <row r="66" spans="1:7" ht="16.5" customHeight="1" x14ac:dyDescent="0.25">
      <c r="A66" s="37"/>
      <c r="B66" s="18"/>
      <c r="D66" s="1"/>
      <c r="E66" s="1"/>
      <c r="F66" s="1"/>
      <c r="G66" s="1"/>
    </row>
    <row r="67" spans="1:7" ht="16.5" customHeight="1" x14ac:dyDescent="0.25">
      <c r="A67" s="37"/>
      <c r="B67" s="18"/>
      <c r="D67" s="1"/>
      <c r="E67" s="1"/>
      <c r="F67" s="1"/>
      <c r="G67" s="1"/>
    </row>
    <row r="68" spans="1:7" ht="16.5" customHeight="1" x14ac:dyDescent="0.25">
      <c r="A68" s="37"/>
      <c r="B68" s="18"/>
      <c r="D68" s="1"/>
      <c r="E68" s="1"/>
      <c r="F68" s="1"/>
      <c r="G68" s="1"/>
    </row>
    <row r="69" spans="1:7" ht="16.5" customHeight="1" x14ac:dyDescent="0.25">
      <c r="A69" s="37"/>
      <c r="B69" s="18"/>
      <c r="D69" s="1"/>
      <c r="E69" s="1"/>
      <c r="F69" s="1"/>
      <c r="G69" s="1"/>
    </row>
    <row r="70" spans="1:7" ht="16.5" customHeight="1" x14ac:dyDescent="0.25">
      <c r="A70" s="37"/>
      <c r="B70" s="18"/>
      <c r="D70" s="1"/>
      <c r="E70" s="1"/>
      <c r="F70" s="1"/>
      <c r="G70" s="1"/>
    </row>
    <row r="71" spans="1:7" ht="16.5" customHeight="1" x14ac:dyDescent="0.25">
      <c r="A71" s="37"/>
      <c r="B71" s="18"/>
      <c r="D71" s="1"/>
      <c r="E71" s="1"/>
      <c r="F71" s="1"/>
      <c r="G71" s="1"/>
    </row>
    <row r="72" spans="1:7" ht="16.5" customHeight="1" x14ac:dyDescent="0.25">
      <c r="A72" s="37"/>
      <c r="B72" s="18"/>
      <c r="D72" s="1"/>
      <c r="E72" s="1"/>
      <c r="F72" s="1"/>
      <c r="G72" s="1"/>
    </row>
    <row r="73" spans="1:7" ht="16.5" customHeight="1" x14ac:dyDescent="0.25">
      <c r="A73" s="37"/>
      <c r="B73" s="18"/>
      <c r="D73" s="1"/>
      <c r="E73" s="1"/>
      <c r="F73" s="1"/>
      <c r="G73" s="1"/>
    </row>
    <row r="74" spans="1:7" ht="16.5" customHeight="1" x14ac:dyDescent="0.25">
      <c r="A74" s="37"/>
      <c r="B74" s="18"/>
      <c r="D74" s="1"/>
      <c r="E74" s="1"/>
      <c r="F74" s="1"/>
      <c r="G74" s="1"/>
    </row>
    <row r="75" spans="1:7" ht="16.5" customHeight="1" x14ac:dyDescent="0.25">
      <c r="A75" s="37"/>
      <c r="B75" s="18"/>
      <c r="D75" s="1"/>
      <c r="E75" s="1"/>
      <c r="F75" s="1"/>
      <c r="G75" s="1"/>
    </row>
    <row r="76" spans="1:7" ht="16.5" customHeight="1" x14ac:dyDescent="0.25">
      <c r="A76" s="37"/>
      <c r="B76" s="18"/>
      <c r="D76" s="1"/>
      <c r="E76" s="1"/>
      <c r="F76" s="1"/>
      <c r="G76" s="1"/>
    </row>
    <row r="77" spans="1:7" ht="16.5" customHeight="1" x14ac:dyDescent="0.25">
      <c r="A77" s="37"/>
      <c r="B77" s="18"/>
      <c r="D77" s="1"/>
      <c r="E77" s="1"/>
      <c r="F77" s="1"/>
      <c r="G77" s="1"/>
    </row>
    <row r="78" spans="1:7" ht="16.5" customHeight="1" x14ac:dyDescent="0.25">
      <c r="A78" s="37"/>
      <c r="B78" s="18"/>
      <c r="D78" s="1"/>
      <c r="E78" s="1"/>
      <c r="F78" s="1"/>
      <c r="G78" s="1"/>
    </row>
    <row r="79" spans="1:7" ht="16.5" customHeight="1" x14ac:dyDescent="0.25">
      <c r="A79" s="37"/>
      <c r="B79" s="18"/>
      <c r="D79" s="1"/>
      <c r="E79" s="1"/>
      <c r="F79" s="1"/>
      <c r="G79" s="1"/>
    </row>
    <row r="80" spans="1:7" ht="16.5" customHeight="1" x14ac:dyDescent="0.25">
      <c r="A80" s="37"/>
      <c r="B80" s="18"/>
      <c r="D80" s="1"/>
      <c r="E80" s="1"/>
      <c r="F80" s="1"/>
      <c r="G80" s="1"/>
    </row>
    <row r="81" spans="1:7" ht="16.5" customHeight="1" x14ac:dyDescent="0.25">
      <c r="A81" s="37"/>
      <c r="B81" s="18"/>
      <c r="D81" s="1"/>
      <c r="E81" s="1"/>
      <c r="F81" s="1"/>
      <c r="G81" s="1"/>
    </row>
    <row r="82" spans="1:7" ht="16.5" customHeight="1" x14ac:dyDescent="0.25">
      <c r="A82" s="37"/>
      <c r="B82" s="18"/>
      <c r="D82" s="1"/>
      <c r="E82" s="1"/>
      <c r="F82" s="1"/>
      <c r="G82" s="1"/>
    </row>
    <row r="83" spans="1:7" ht="16.5" customHeight="1" x14ac:dyDescent="0.25">
      <c r="A83" s="37"/>
      <c r="B83" s="18"/>
      <c r="D83" s="1"/>
      <c r="E83" s="1"/>
      <c r="F83" s="1"/>
      <c r="G83" s="1"/>
    </row>
    <row r="84" spans="1:7" ht="16.5" customHeight="1" x14ac:dyDescent="0.25">
      <c r="A84" s="37"/>
      <c r="B84" s="18"/>
      <c r="D84" s="1"/>
      <c r="E84" s="1"/>
      <c r="F84" s="1"/>
      <c r="G84" s="1"/>
    </row>
    <row r="85" spans="1:7" ht="16.5" customHeight="1" x14ac:dyDescent="0.25">
      <c r="A85" s="37"/>
      <c r="B85" s="18"/>
      <c r="D85" s="1"/>
      <c r="E85" s="1"/>
      <c r="F85" s="1"/>
      <c r="G85" s="1"/>
    </row>
    <row r="86" spans="1:7" ht="16.5" customHeight="1" x14ac:dyDescent="0.25">
      <c r="A86" s="37"/>
      <c r="B86" s="18"/>
      <c r="D86" s="1"/>
      <c r="E86" s="1"/>
      <c r="F86" s="1"/>
      <c r="G86" s="1"/>
    </row>
    <row r="87" spans="1:7" ht="16.5" customHeight="1" x14ac:dyDescent="0.25">
      <c r="A87" s="37"/>
      <c r="B87" s="18"/>
      <c r="D87" s="1"/>
      <c r="E87" s="1"/>
      <c r="F87" s="1"/>
      <c r="G87" s="1"/>
    </row>
    <row r="88" spans="1:7" ht="16.5" customHeight="1" x14ac:dyDescent="0.25">
      <c r="A88" s="37"/>
      <c r="B88" s="18"/>
      <c r="D88" s="1"/>
      <c r="E88" s="1"/>
      <c r="F88" s="1"/>
      <c r="G88" s="1"/>
    </row>
    <row r="89" spans="1:7" ht="16.5" customHeight="1" x14ac:dyDescent="0.25">
      <c r="A89" s="37"/>
      <c r="B89" s="18"/>
      <c r="D89" s="1"/>
      <c r="E89" s="1"/>
      <c r="F89" s="1"/>
      <c r="G89" s="1"/>
    </row>
    <row r="90" spans="1:7" ht="16.5" customHeight="1" x14ac:dyDescent="0.25">
      <c r="A90" s="37"/>
      <c r="B90" s="18"/>
      <c r="D90" s="1"/>
      <c r="E90" s="1"/>
      <c r="F90" s="1"/>
      <c r="G90" s="1"/>
    </row>
    <row r="91" spans="1:7" ht="16.5" customHeight="1" x14ac:dyDescent="0.25">
      <c r="A91" s="37"/>
      <c r="B91" s="18"/>
      <c r="D91" s="1"/>
      <c r="E91" s="1"/>
      <c r="F91" s="1"/>
      <c r="G91" s="1"/>
    </row>
    <row r="92" spans="1:7" ht="16.5" customHeight="1" x14ac:dyDescent="0.25">
      <c r="A92" s="37"/>
      <c r="B92" s="18"/>
      <c r="D92" s="1"/>
      <c r="E92" s="1"/>
      <c r="F92" s="1"/>
      <c r="G92" s="1"/>
    </row>
    <row r="93" spans="1:7" ht="16.5" customHeight="1" x14ac:dyDescent="0.25">
      <c r="A93" s="37"/>
      <c r="B93" s="18"/>
      <c r="D93" s="1"/>
      <c r="E93" s="1"/>
      <c r="F93" s="1"/>
      <c r="G93" s="1"/>
    </row>
    <row r="94" spans="1:7" ht="16.5" customHeight="1" x14ac:dyDescent="0.25">
      <c r="A94" s="37"/>
      <c r="B94" s="18"/>
      <c r="D94" s="1"/>
      <c r="E94" s="1"/>
      <c r="F94" s="1"/>
      <c r="G94" s="1"/>
    </row>
    <row r="95" spans="1:7" ht="16.5" customHeight="1" x14ac:dyDescent="0.25">
      <c r="A95" s="37"/>
      <c r="B95" s="18"/>
      <c r="D95" s="1"/>
      <c r="E95" s="1"/>
      <c r="F95" s="1"/>
      <c r="G95" s="1"/>
    </row>
    <row r="96" spans="1:7" ht="16.5" customHeight="1" x14ac:dyDescent="0.25">
      <c r="A96" s="37"/>
      <c r="B96" s="18"/>
      <c r="D96" s="1"/>
      <c r="E96" s="1"/>
      <c r="F96" s="1"/>
      <c r="G96" s="1"/>
    </row>
    <row r="97" spans="1:7" ht="16.5" customHeight="1" x14ac:dyDescent="0.25">
      <c r="A97" s="37"/>
      <c r="B97" s="18"/>
      <c r="D97" s="1"/>
      <c r="E97" s="1"/>
      <c r="F97" s="1"/>
      <c r="G97" s="1"/>
    </row>
    <row r="98" spans="1:7" ht="16.5" customHeight="1" x14ac:dyDescent="0.25">
      <c r="A98" s="37"/>
      <c r="B98" s="18"/>
      <c r="D98" s="1"/>
      <c r="E98" s="1"/>
      <c r="F98" s="1"/>
      <c r="G98" s="1"/>
    </row>
    <row r="99" spans="1:7" ht="16.5" customHeight="1" x14ac:dyDescent="0.25">
      <c r="A99" s="37"/>
      <c r="B99" s="18"/>
      <c r="D99" s="1"/>
      <c r="E99" s="1"/>
      <c r="F99" s="1"/>
      <c r="G99" s="1"/>
    </row>
    <row r="100" spans="1:7" ht="16.5" customHeight="1" x14ac:dyDescent="0.25">
      <c r="A100" s="37"/>
      <c r="B100" s="18"/>
      <c r="D100" s="1"/>
      <c r="E100" s="1"/>
      <c r="F100" s="1"/>
      <c r="G100" s="1"/>
    </row>
    <row r="101" spans="1:7" ht="16.5" customHeight="1" x14ac:dyDescent="0.25">
      <c r="A101" s="37"/>
      <c r="B101" s="18"/>
      <c r="D101" s="1"/>
      <c r="E101" s="1"/>
      <c r="F101" s="1"/>
      <c r="G101" s="1"/>
    </row>
    <row r="102" spans="1:7" ht="16.5" customHeight="1" x14ac:dyDescent="0.25">
      <c r="A102" s="37"/>
      <c r="B102" s="18"/>
      <c r="D102" s="1"/>
      <c r="E102" s="1"/>
      <c r="F102" s="1"/>
      <c r="G102" s="1"/>
    </row>
    <row r="103" spans="1:7" ht="16.5" customHeight="1" x14ac:dyDescent="0.25">
      <c r="A103" s="37"/>
      <c r="B103" s="18"/>
      <c r="D103" s="1"/>
      <c r="E103" s="1"/>
      <c r="F103" s="1"/>
      <c r="G103" s="1"/>
    </row>
    <row r="104" spans="1:7" ht="16.5" customHeight="1" x14ac:dyDescent="0.25">
      <c r="A104" s="37"/>
      <c r="B104" s="18"/>
      <c r="D104" s="1"/>
      <c r="E104" s="1"/>
      <c r="F104" s="1"/>
      <c r="G104" s="1"/>
    </row>
    <row r="105" spans="1:7" ht="16.5" customHeight="1" x14ac:dyDescent="0.25">
      <c r="A105" s="37"/>
      <c r="B105" s="18"/>
      <c r="D105" s="1"/>
      <c r="E105" s="1"/>
      <c r="F105" s="1"/>
      <c r="G105" s="1"/>
    </row>
    <row r="106" spans="1:7" ht="16.5" customHeight="1" x14ac:dyDescent="0.25">
      <c r="A106" s="37"/>
      <c r="B106" s="18"/>
      <c r="D106" s="1"/>
      <c r="E106" s="1"/>
      <c r="F106" s="1"/>
      <c r="G106" s="1"/>
    </row>
    <row r="107" spans="1:7" ht="16.5" customHeight="1" x14ac:dyDescent="0.25">
      <c r="A107" s="37"/>
      <c r="B107" s="18"/>
      <c r="D107" s="1"/>
      <c r="E107" s="1"/>
      <c r="F107" s="1"/>
      <c r="G107" s="1"/>
    </row>
    <row r="108" spans="1:7" ht="16.5" customHeight="1" x14ac:dyDescent="0.25">
      <c r="A108" s="37"/>
      <c r="B108" s="18"/>
      <c r="D108" s="1"/>
      <c r="E108" s="1"/>
      <c r="F108" s="1"/>
      <c r="G108" s="1"/>
    </row>
    <row r="109" spans="1:7" ht="16.5" customHeight="1" x14ac:dyDescent="0.25">
      <c r="A109" s="37"/>
      <c r="B109" s="18"/>
      <c r="D109" s="1"/>
      <c r="E109" s="1"/>
      <c r="F109" s="1"/>
      <c r="G109" s="1"/>
    </row>
    <row r="110" spans="1:7" ht="16.5" customHeight="1" x14ac:dyDescent="0.25">
      <c r="A110" s="37"/>
      <c r="B110" s="18"/>
      <c r="D110" s="1"/>
      <c r="E110" s="1"/>
      <c r="F110" s="1"/>
      <c r="G110" s="1"/>
    </row>
    <row r="111" spans="1:7" ht="16.5" customHeight="1" x14ac:dyDescent="0.25">
      <c r="A111" s="37"/>
      <c r="B111" s="18"/>
      <c r="D111" s="1"/>
      <c r="E111" s="1"/>
      <c r="F111" s="1"/>
      <c r="G111" s="1"/>
    </row>
    <row r="112" spans="1:7" ht="16.5" customHeight="1" x14ac:dyDescent="0.25">
      <c r="A112" s="37"/>
      <c r="B112" s="18"/>
      <c r="D112" s="1"/>
      <c r="E112" s="1"/>
      <c r="F112" s="1"/>
      <c r="G112" s="1"/>
    </row>
    <row r="113" spans="1:7" ht="16.5" customHeight="1" x14ac:dyDescent="0.25">
      <c r="A113" s="37"/>
      <c r="B113" s="18"/>
      <c r="D113" s="1"/>
      <c r="E113" s="1"/>
      <c r="F113" s="1"/>
      <c r="G113" s="1"/>
    </row>
    <row r="114" spans="1:7" ht="16.5" customHeight="1" x14ac:dyDescent="0.25">
      <c r="A114" s="37"/>
      <c r="B114" s="18"/>
      <c r="D114" s="1"/>
      <c r="E114" s="1"/>
      <c r="F114" s="1"/>
      <c r="G114" s="1"/>
    </row>
    <row r="115" spans="1:7" ht="16.5" customHeight="1" x14ac:dyDescent="0.25">
      <c r="A115" s="37"/>
      <c r="B115" s="18"/>
      <c r="D115" s="1"/>
      <c r="E115" s="1"/>
      <c r="F115" s="1"/>
      <c r="G115" s="1"/>
    </row>
    <row r="116" spans="1:7" ht="16.5" customHeight="1" x14ac:dyDescent="0.25">
      <c r="A116" s="37"/>
      <c r="B116" s="18"/>
      <c r="D116" s="1"/>
      <c r="E116" s="1"/>
      <c r="F116" s="1"/>
      <c r="G116" s="1"/>
    </row>
    <row r="117" spans="1:7" ht="16.5" customHeight="1" x14ac:dyDescent="0.25">
      <c r="A117" s="37"/>
      <c r="B117" s="18"/>
      <c r="D117" s="1"/>
      <c r="E117" s="1"/>
      <c r="F117" s="1"/>
      <c r="G117" s="1"/>
    </row>
    <row r="118" spans="1:7" ht="16.5" customHeight="1" x14ac:dyDescent="0.25">
      <c r="A118" s="37"/>
      <c r="B118" s="18"/>
      <c r="D118" s="1"/>
      <c r="E118" s="1"/>
      <c r="F118" s="1"/>
      <c r="G118" s="1"/>
    </row>
    <row r="119" spans="1:7" ht="16.5" customHeight="1" x14ac:dyDescent="0.25">
      <c r="A119" s="37"/>
      <c r="B119" s="18"/>
      <c r="D119" s="1"/>
      <c r="E119" s="1"/>
      <c r="F119" s="1"/>
      <c r="G119" s="1"/>
    </row>
    <row r="120" spans="1:7" ht="16.5" customHeight="1" x14ac:dyDescent="0.25">
      <c r="A120" s="37"/>
      <c r="B120" s="18"/>
      <c r="D120" s="1"/>
      <c r="E120" s="1"/>
      <c r="F120" s="1"/>
      <c r="G120" s="1"/>
    </row>
    <row r="121" spans="1:7" ht="16.5" customHeight="1" x14ac:dyDescent="0.25">
      <c r="A121" s="37"/>
      <c r="B121" s="18"/>
      <c r="D121" s="1"/>
      <c r="E121" s="1"/>
      <c r="F121" s="1"/>
      <c r="G121" s="1"/>
    </row>
    <row r="122" spans="1:7" ht="16.5" customHeight="1" x14ac:dyDescent="0.25">
      <c r="A122" s="37"/>
      <c r="B122" s="18"/>
      <c r="D122" s="1"/>
      <c r="E122" s="1"/>
      <c r="F122" s="1"/>
      <c r="G122" s="1"/>
    </row>
    <row r="123" spans="1:7" ht="16.5" customHeight="1" x14ac:dyDescent="0.25">
      <c r="A123" s="37"/>
      <c r="B123" s="18"/>
      <c r="D123" s="1"/>
      <c r="E123" s="1"/>
      <c r="F123" s="1"/>
      <c r="G123" s="1"/>
    </row>
    <row r="124" spans="1:7" ht="16.5" customHeight="1" x14ac:dyDescent="0.25">
      <c r="A124" s="37"/>
      <c r="B124" s="18"/>
      <c r="D124" s="1"/>
      <c r="E124" s="1"/>
      <c r="F124" s="1"/>
      <c r="G124" s="1"/>
    </row>
    <row r="125" spans="1:7" ht="16.5" customHeight="1" x14ac:dyDescent="0.25">
      <c r="A125" s="37"/>
      <c r="B125" s="18"/>
      <c r="D125" s="1"/>
      <c r="E125" s="1"/>
      <c r="F125" s="1"/>
      <c r="G125" s="1"/>
    </row>
    <row r="126" spans="1:7" ht="16.5" customHeight="1" x14ac:dyDescent="0.25">
      <c r="A126" s="37"/>
      <c r="B126" s="18"/>
      <c r="D126" s="1"/>
      <c r="E126" s="1"/>
      <c r="F126" s="1"/>
      <c r="G126" s="1"/>
    </row>
    <row r="127" spans="1:7" ht="16.5" customHeight="1" x14ac:dyDescent="0.25">
      <c r="A127" s="37"/>
      <c r="B127" s="18"/>
      <c r="D127" s="1"/>
      <c r="E127" s="1"/>
      <c r="F127" s="1"/>
      <c r="G127" s="1"/>
    </row>
    <row r="128" spans="1:7" ht="16.5" customHeight="1" x14ac:dyDescent="0.25">
      <c r="A128" s="37"/>
      <c r="B128" s="18"/>
      <c r="D128" s="1"/>
      <c r="E128" s="1"/>
      <c r="F128" s="1"/>
      <c r="G128" s="1"/>
    </row>
    <row r="129" spans="1:7" ht="16.5" customHeight="1" x14ac:dyDescent="0.25">
      <c r="A129" s="37"/>
      <c r="B129" s="18"/>
      <c r="D129" s="1"/>
      <c r="E129" s="1"/>
      <c r="F129" s="1"/>
      <c r="G129" s="1"/>
    </row>
    <row r="130" spans="1:7" ht="16.5" customHeight="1" x14ac:dyDescent="0.25">
      <c r="A130" s="37"/>
      <c r="B130" s="18"/>
      <c r="D130" s="1"/>
      <c r="E130" s="1"/>
      <c r="F130" s="1"/>
      <c r="G130" s="1"/>
    </row>
    <row r="131" spans="1:7" ht="16.5" customHeight="1" x14ac:dyDescent="0.25">
      <c r="A131" s="37"/>
      <c r="B131" s="18"/>
      <c r="D131" s="1"/>
      <c r="E131" s="1"/>
      <c r="F131" s="1"/>
      <c r="G131" s="1"/>
    </row>
    <row r="132" spans="1:7" ht="16.5" customHeight="1" x14ac:dyDescent="0.25">
      <c r="A132" s="37"/>
      <c r="B132" s="18"/>
      <c r="D132" s="1"/>
      <c r="E132" s="1"/>
      <c r="F132" s="1"/>
      <c r="G132" s="1"/>
    </row>
    <row r="133" spans="1:7" ht="16.5" customHeight="1" x14ac:dyDescent="0.25">
      <c r="A133" s="37"/>
      <c r="B133" s="18"/>
      <c r="D133" s="1"/>
      <c r="E133" s="1"/>
      <c r="F133" s="1"/>
      <c r="G133" s="1"/>
    </row>
    <row r="134" spans="1:7" ht="16.5" customHeight="1" x14ac:dyDescent="0.25">
      <c r="A134" s="37"/>
      <c r="B134" s="18"/>
      <c r="D134" s="1"/>
      <c r="E134" s="1"/>
      <c r="F134" s="1"/>
      <c r="G134" s="1"/>
    </row>
    <row r="135" spans="1:7" ht="16.5" customHeight="1" x14ac:dyDescent="0.25">
      <c r="A135" s="37"/>
      <c r="B135" s="18"/>
      <c r="D135" s="1"/>
      <c r="E135" s="1"/>
      <c r="F135" s="1"/>
      <c r="G135" s="1"/>
    </row>
    <row r="136" spans="1:7" ht="16.5" customHeight="1" x14ac:dyDescent="0.25">
      <c r="A136" s="37"/>
      <c r="B136" s="18"/>
      <c r="D136" s="1"/>
      <c r="E136" s="1"/>
      <c r="F136" s="1"/>
      <c r="G136" s="1"/>
    </row>
    <row r="137" spans="1:7" ht="16.5" customHeight="1" x14ac:dyDescent="0.25">
      <c r="A137" s="37"/>
      <c r="B137" s="18"/>
      <c r="D137" s="1"/>
      <c r="E137" s="1"/>
      <c r="F137" s="1"/>
      <c r="G137" s="1"/>
    </row>
    <row r="138" spans="1:7" ht="16.5" customHeight="1" x14ac:dyDescent="0.25">
      <c r="A138" s="37"/>
      <c r="B138" s="18"/>
      <c r="D138" s="1"/>
      <c r="E138" s="1"/>
      <c r="F138" s="1"/>
      <c r="G138" s="1"/>
    </row>
    <row r="139" spans="1:7" ht="16.5" customHeight="1" x14ac:dyDescent="0.25">
      <c r="A139" s="37"/>
      <c r="B139" s="18"/>
      <c r="D139" s="1"/>
      <c r="E139" s="1"/>
      <c r="F139" s="1"/>
      <c r="G139" s="1"/>
    </row>
    <row r="140" spans="1:7" ht="16.5" customHeight="1" x14ac:dyDescent="0.25">
      <c r="A140" s="37"/>
      <c r="B140" s="18"/>
      <c r="D140" s="1"/>
      <c r="E140" s="1"/>
      <c r="F140" s="1"/>
      <c r="G140" s="1"/>
    </row>
    <row r="141" spans="1:7" ht="16.5" customHeight="1" x14ac:dyDescent="0.25">
      <c r="A141" s="37"/>
      <c r="B141" s="18"/>
      <c r="D141" s="1"/>
      <c r="E141" s="1"/>
      <c r="F141" s="1"/>
      <c r="G141" s="1"/>
    </row>
    <row r="142" spans="1:7" ht="16.5" customHeight="1" x14ac:dyDescent="0.25">
      <c r="A142" s="37"/>
      <c r="B142" s="18"/>
      <c r="D142" s="1"/>
      <c r="E142" s="1"/>
      <c r="F142" s="1"/>
      <c r="G142" s="1"/>
    </row>
    <row r="143" spans="1:7" ht="16.5" customHeight="1" x14ac:dyDescent="0.25">
      <c r="A143" s="37"/>
      <c r="B143" s="18"/>
      <c r="D143" s="1"/>
      <c r="E143" s="1"/>
      <c r="F143" s="1"/>
      <c r="G143" s="1"/>
    </row>
    <row r="144" spans="1:7" ht="16.5" customHeight="1" x14ac:dyDescent="0.25">
      <c r="A144" s="37"/>
      <c r="B144" s="18"/>
      <c r="D144" s="1"/>
      <c r="E144" s="1"/>
      <c r="F144" s="1"/>
      <c r="G144" s="1"/>
    </row>
  </sheetData>
  <mergeCells count="13">
    <mergeCell ref="A1:D1"/>
    <mergeCell ref="C21:D21"/>
    <mergeCell ref="A20:B20"/>
    <mergeCell ref="A21:B21"/>
    <mergeCell ref="C2:D2"/>
    <mergeCell ref="C3:D3"/>
    <mergeCell ref="C19:D19"/>
    <mergeCell ref="C20:D20"/>
    <mergeCell ref="A2:B2"/>
    <mergeCell ref="A3:B3"/>
    <mergeCell ref="A14:B14"/>
    <mergeCell ref="A15:B15"/>
    <mergeCell ref="A16:B16"/>
  </mergeCells>
  <printOptions horizontalCentered="1" verticalCentered="1"/>
  <pageMargins left="0.59055118110236227" right="0.55118110236220474" top="0.74803149606299213" bottom="0.74803149606299213" header="0" footer="0"/>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zoomScaleNormal="100" workbookViewId="0">
      <selection sqref="A1:D1"/>
    </sheetView>
  </sheetViews>
  <sheetFormatPr baseColWidth="10" defaultColWidth="14.42578125" defaultRowHeight="15" customHeight="1" x14ac:dyDescent="0.25"/>
  <cols>
    <col min="1" max="1" width="85.7109375" style="64" customWidth="1"/>
    <col min="2" max="2" width="9.85546875" style="64" customWidth="1"/>
    <col min="3" max="3" width="20.5703125" style="45" customWidth="1"/>
    <col min="4" max="5" width="9.28515625" style="64" bestFit="1" customWidth="1"/>
    <col min="6" max="7" width="10.7109375" style="64" customWidth="1"/>
    <col min="8" max="16384" width="14.42578125" style="64"/>
  </cols>
  <sheetData>
    <row r="1" spans="1:7" s="97" customFormat="1" ht="25.5" customHeight="1" x14ac:dyDescent="0.25">
      <c r="A1" s="279" t="str">
        <f>TRDM!A1</f>
        <v>EVALUACION FACTOR CALIDAD</v>
      </c>
      <c r="B1" s="280"/>
      <c r="C1" s="280"/>
      <c r="D1" s="280"/>
    </row>
    <row r="2" spans="1:7" ht="37.5" customHeight="1" x14ac:dyDescent="0.25">
      <c r="A2" s="341" t="s">
        <v>172</v>
      </c>
      <c r="B2" s="342"/>
      <c r="C2" s="288" t="s">
        <v>168</v>
      </c>
      <c r="D2" s="288"/>
    </row>
    <row r="3" spans="1:7" ht="21.75" customHeight="1" x14ac:dyDescent="0.25">
      <c r="A3" s="343" t="s">
        <v>1</v>
      </c>
      <c r="B3" s="329"/>
      <c r="C3" s="289" t="s">
        <v>171</v>
      </c>
      <c r="D3" s="289"/>
    </row>
    <row r="4" spans="1:7" ht="30.75" customHeight="1" x14ac:dyDescent="0.25">
      <c r="A4" s="154" t="s">
        <v>2</v>
      </c>
      <c r="B4" s="153" t="s">
        <v>169</v>
      </c>
      <c r="C4" s="114" t="s">
        <v>158</v>
      </c>
      <c r="D4" s="115" t="s">
        <v>169</v>
      </c>
    </row>
    <row r="5" spans="1:7" ht="89.25" customHeight="1" x14ac:dyDescent="0.25">
      <c r="A5" s="70" t="s">
        <v>58</v>
      </c>
      <c r="B5" s="14">
        <v>40</v>
      </c>
      <c r="C5" s="41" t="s">
        <v>161</v>
      </c>
      <c r="D5" s="132">
        <v>0</v>
      </c>
      <c r="E5" s="13"/>
      <c r="F5" s="13"/>
      <c r="G5" s="13"/>
    </row>
    <row r="6" spans="1:7" ht="91.5" customHeight="1" x14ac:dyDescent="0.25">
      <c r="A6" s="70" t="s">
        <v>59</v>
      </c>
      <c r="B6" s="14">
        <v>40</v>
      </c>
      <c r="C6" s="41" t="s">
        <v>161</v>
      </c>
      <c r="D6" s="132">
        <v>0</v>
      </c>
      <c r="E6" s="13"/>
      <c r="F6" s="13"/>
      <c r="G6" s="13"/>
    </row>
    <row r="7" spans="1:7" ht="47.25" customHeight="1" x14ac:dyDescent="0.25">
      <c r="A7" s="70" t="s">
        <v>60</v>
      </c>
      <c r="B7" s="14">
        <v>40</v>
      </c>
      <c r="C7" s="41" t="s">
        <v>161</v>
      </c>
      <c r="D7" s="132">
        <v>0</v>
      </c>
      <c r="E7" s="13"/>
      <c r="F7" s="13"/>
      <c r="G7" s="13"/>
    </row>
    <row r="8" spans="1:7" ht="39.75" customHeight="1" x14ac:dyDescent="0.25">
      <c r="A8" s="70" t="s">
        <v>61</v>
      </c>
      <c r="B8" s="14">
        <v>40</v>
      </c>
      <c r="C8" s="41" t="s">
        <v>161</v>
      </c>
      <c r="D8" s="132">
        <v>0</v>
      </c>
      <c r="E8" s="13"/>
      <c r="F8" s="13"/>
      <c r="G8" s="13"/>
    </row>
    <row r="9" spans="1:7" ht="84" customHeight="1" x14ac:dyDescent="0.25">
      <c r="A9" s="70" t="s">
        <v>62</v>
      </c>
      <c r="B9" s="14">
        <v>40</v>
      </c>
      <c r="C9" s="41" t="s">
        <v>161</v>
      </c>
      <c r="D9" s="132">
        <v>0</v>
      </c>
      <c r="E9" s="13"/>
      <c r="F9" s="13"/>
      <c r="G9" s="13"/>
    </row>
    <row r="10" spans="1:7" ht="75.75" customHeight="1" x14ac:dyDescent="0.25">
      <c r="A10" s="70" t="s">
        <v>63</v>
      </c>
      <c r="B10" s="14">
        <v>40</v>
      </c>
      <c r="C10" s="41" t="s">
        <v>161</v>
      </c>
      <c r="D10" s="133">
        <v>0</v>
      </c>
      <c r="E10" s="71"/>
      <c r="F10" s="71"/>
      <c r="G10" s="71"/>
    </row>
    <row r="11" spans="1:7" ht="55.5" customHeight="1" x14ac:dyDescent="0.25">
      <c r="A11" s="70" t="s">
        <v>64</v>
      </c>
      <c r="B11" s="14">
        <v>40</v>
      </c>
      <c r="C11" s="41" t="s">
        <v>161</v>
      </c>
      <c r="D11" s="133">
        <v>0</v>
      </c>
      <c r="E11" s="71"/>
      <c r="F11" s="71"/>
      <c r="G11" s="71"/>
    </row>
    <row r="12" spans="1:7" ht="55.5" customHeight="1" x14ac:dyDescent="0.25">
      <c r="A12" s="70" t="s">
        <v>65</v>
      </c>
      <c r="B12" s="14">
        <v>40</v>
      </c>
      <c r="C12" s="41" t="s">
        <v>161</v>
      </c>
      <c r="D12" s="133">
        <v>0</v>
      </c>
      <c r="E12" s="71"/>
      <c r="F12" s="71"/>
      <c r="G12" s="71"/>
    </row>
    <row r="13" spans="1:7" ht="55.5" customHeight="1" x14ac:dyDescent="0.25">
      <c r="A13" s="70" t="s">
        <v>66</v>
      </c>
      <c r="B13" s="14">
        <v>40</v>
      </c>
      <c r="C13" s="41" t="s">
        <v>161</v>
      </c>
      <c r="D13" s="133">
        <v>0</v>
      </c>
      <c r="E13" s="71"/>
      <c r="F13" s="71"/>
      <c r="G13" s="71"/>
    </row>
    <row r="14" spans="1:7" ht="55.5" customHeight="1" x14ac:dyDescent="0.25">
      <c r="A14" s="70" t="s">
        <v>66</v>
      </c>
      <c r="B14" s="14">
        <v>40</v>
      </c>
      <c r="C14" s="41" t="s">
        <v>161</v>
      </c>
      <c r="D14" s="133">
        <v>0</v>
      </c>
      <c r="E14" s="71"/>
      <c r="F14" s="71"/>
      <c r="G14" s="71"/>
    </row>
    <row r="15" spans="1:7" ht="15.75" customHeight="1" x14ac:dyDescent="0.25">
      <c r="A15" s="129" t="s">
        <v>67</v>
      </c>
      <c r="B15" s="130">
        <f>SUM(B5:B14)</f>
        <v>400</v>
      </c>
      <c r="C15" s="131" t="s">
        <v>170</v>
      </c>
      <c r="D15" s="134">
        <f>SUM(D5:D14)</f>
        <v>0</v>
      </c>
      <c r="E15" s="13"/>
      <c r="F15" s="13"/>
    </row>
    <row r="16" spans="1:7" ht="9" customHeight="1" x14ac:dyDescent="0.25">
      <c r="A16" s="13"/>
      <c r="B16" s="13"/>
      <c r="C16" s="42"/>
      <c r="D16" s="13"/>
      <c r="E16" s="13"/>
      <c r="F16" s="13"/>
    </row>
    <row r="17" spans="1:7" ht="15.75" customHeight="1" x14ac:dyDescent="0.25">
      <c r="A17" s="339" t="s">
        <v>68</v>
      </c>
      <c r="B17" s="340"/>
      <c r="C17" s="345" t="s">
        <v>158</v>
      </c>
      <c r="D17" s="345"/>
      <c r="E17" s="13"/>
      <c r="F17" s="13"/>
    </row>
    <row r="18" spans="1:7" ht="36.75" customHeight="1" x14ac:dyDescent="0.25">
      <c r="A18" s="344" t="s">
        <v>69</v>
      </c>
      <c r="B18" s="340"/>
      <c r="C18" s="346" t="s">
        <v>160</v>
      </c>
      <c r="D18" s="346"/>
      <c r="E18" s="13"/>
      <c r="F18" s="13"/>
    </row>
    <row r="19" spans="1:7" ht="15.75" customHeight="1" x14ac:dyDescent="0.25">
      <c r="A19" s="13"/>
      <c r="B19" s="13"/>
      <c r="C19" s="43"/>
      <c r="D19" s="13"/>
      <c r="E19" s="13"/>
      <c r="F19" s="13"/>
    </row>
    <row r="20" spans="1:7" ht="15.75" customHeight="1" x14ac:dyDescent="0.25">
      <c r="A20" s="143"/>
      <c r="B20" s="143"/>
      <c r="C20" s="294" t="s">
        <v>171</v>
      </c>
      <c r="D20" s="294"/>
      <c r="F20" s="13"/>
    </row>
    <row r="21" spans="1:7" ht="15.75" customHeight="1" x14ac:dyDescent="0.25">
      <c r="A21" s="291" t="s">
        <v>173</v>
      </c>
      <c r="B21" s="293"/>
      <c r="C21" s="290">
        <f>D15</f>
        <v>0</v>
      </c>
      <c r="D21" s="290"/>
      <c r="F21" s="13"/>
    </row>
    <row r="22" spans="1:7" ht="15.75" customHeight="1" x14ac:dyDescent="0.25">
      <c r="A22" s="291" t="s">
        <v>175</v>
      </c>
      <c r="B22" s="293"/>
      <c r="C22" s="290">
        <f>C21</f>
        <v>0</v>
      </c>
      <c r="D22" s="290"/>
      <c r="F22" s="13"/>
      <c r="G22" s="13"/>
    </row>
    <row r="23" spans="1:7" ht="15.75" customHeight="1" x14ac:dyDescent="0.25">
      <c r="A23" s="13"/>
      <c r="B23" s="13"/>
      <c r="E23" s="13"/>
      <c r="F23" s="13"/>
      <c r="G23" s="13"/>
    </row>
    <row r="24" spans="1:7" ht="15.75" customHeight="1" x14ac:dyDescent="0.25">
      <c r="A24" s="13"/>
      <c r="B24" s="13"/>
      <c r="C24" s="43"/>
      <c r="D24" s="13"/>
      <c r="E24" s="13"/>
      <c r="F24" s="13"/>
      <c r="G24" s="13"/>
    </row>
    <row r="25" spans="1:7" ht="15.75" customHeight="1" x14ac:dyDescent="0.25">
      <c r="A25" s="13"/>
      <c r="B25" s="13"/>
      <c r="C25" s="43"/>
      <c r="D25" s="13"/>
      <c r="E25" s="13"/>
      <c r="F25" s="13"/>
      <c r="G25" s="13"/>
    </row>
    <row r="26" spans="1:7" ht="15.75" customHeight="1" x14ac:dyDescent="0.25">
      <c r="A26" s="13"/>
      <c r="B26" s="15"/>
      <c r="C26" s="44"/>
      <c r="D26" s="13"/>
      <c r="E26" s="13"/>
      <c r="F26" s="13"/>
      <c r="G26" s="13"/>
    </row>
    <row r="27" spans="1:7" ht="15.75" customHeight="1" x14ac:dyDescent="0.25">
      <c r="A27" s="13"/>
      <c r="B27" s="15"/>
      <c r="C27" s="44"/>
      <c r="D27" s="13"/>
      <c r="E27" s="13"/>
      <c r="F27" s="13"/>
      <c r="G27" s="13"/>
    </row>
    <row r="28" spans="1:7" ht="15.75" customHeight="1" x14ac:dyDescent="0.25">
      <c r="A28" s="13"/>
      <c r="B28" s="15"/>
      <c r="C28" s="44"/>
      <c r="D28" s="13"/>
      <c r="E28" s="13"/>
      <c r="F28" s="13"/>
      <c r="G28" s="13"/>
    </row>
    <row r="29" spans="1:7" ht="15.75" customHeight="1" x14ac:dyDescent="0.25">
      <c r="A29" s="13"/>
      <c r="B29" s="15"/>
      <c r="C29" s="44"/>
      <c r="D29" s="13"/>
      <c r="E29" s="13"/>
      <c r="F29" s="13"/>
      <c r="G29" s="13"/>
    </row>
    <row r="30" spans="1:7" ht="15.75" customHeight="1" x14ac:dyDescent="0.25">
      <c r="A30" s="13"/>
      <c r="B30" s="15"/>
      <c r="C30" s="44"/>
      <c r="D30" s="13"/>
      <c r="E30" s="13"/>
      <c r="F30" s="13"/>
      <c r="G30" s="13"/>
    </row>
    <row r="31" spans="1:7" ht="15.75" customHeight="1" x14ac:dyDescent="0.25">
      <c r="A31" s="13"/>
      <c r="B31" s="15"/>
      <c r="C31" s="44"/>
      <c r="D31" s="13"/>
      <c r="E31" s="13"/>
      <c r="F31" s="13"/>
      <c r="G31" s="13"/>
    </row>
    <row r="32" spans="1:7" ht="15.75" customHeight="1" x14ac:dyDescent="0.25">
      <c r="A32" s="13"/>
      <c r="B32" s="15"/>
      <c r="C32" s="44"/>
      <c r="D32" s="13"/>
      <c r="E32" s="13"/>
      <c r="F32" s="13"/>
      <c r="G32" s="13"/>
    </row>
    <row r="33" spans="1:7" ht="15.75" customHeight="1" x14ac:dyDescent="0.25">
      <c r="A33" s="13"/>
      <c r="B33" s="15"/>
      <c r="D33" s="13"/>
      <c r="E33" s="13"/>
      <c r="F33" s="13"/>
      <c r="G33" s="13"/>
    </row>
    <row r="34" spans="1:7" ht="15.75" customHeight="1" x14ac:dyDescent="0.25">
      <c r="A34" s="13"/>
      <c r="B34" s="15"/>
      <c r="D34" s="13"/>
      <c r="E34" s="13"/>
      <c r="F34" s="13"/>
      <c r="G34" s="13"/>
    </row>
    <row r="35" spans="1:7" ht="15.75" customHeight="1" x14ac:dyDescent="0.25">
      <c r="A35" s="13"/>
      <c r="B35" s="15"/>
      <c r="D35" s="13"/>
      <c r="E35" s="13"/>
      <c r="F35" s="13"/>
      <c r="G35" s="13"/>
    </row>
    <row r="36" spans="1:7" ht="15.75" customHeight="1" x14ac:dyDescent="0.25">
      <c r="A36" s="13"/>
      <c r="B36" s="15"/>
      <c r="D36" s="13"/>
      <c r="E36" s="13"/>
      <c r="F36" s="13"/>
      <c r="G36" s="13"/>
    </row>
    <row r="37" spans="1:7" ht="15.75" customHeight="1" x14ac:dyDescent="0.25">
      <c r="A37" s="13"/>
      <c r="B37" s="13"/>
      <c r="C37" s="42"/>
      <c r="D37" s="13"/>
      <c r="E37" s="13"/>
      <c r="F37" s="13"/>
      <c r="G37" s="13"/>
    </row>
    <row r="38" spans="1:7" ht="15.75" customHeight="1" x14ac:dyDescent="0.25">
      <c r="A38" s="13"/>
      <c r="B38" s="13"/>
      <c r="C38" s="42"/>
      <c r="D38" s="13"/>
      <c r="E38" s="13"/>
      <c r="F38" s="13"/>
      <c r="G38" s="13"/>
    </row>
    <row r="39" spans="1:7" ht="15.75" customHeight="1" x14ac:dyDescent="0.25">
      <c r="A39" s="13"/>
      <c r="B39" s="13"/>
      <c r="C39" s="42"/>
      <c r="D39" s="13"/>
      <c r="E39" s="13"/>
      <c r="F39" s="13"/>
      <c r="G39" s="13"/>
    </row>
    <row r="40" spans="1:7" ht="15.75" customHeight="1" x14ac:dyDescent="0.25">
      <c r="A40" s="13"/>
      <c r="B40" s="15"/>
      <c r="D40" s="13"/>
      <c r="E40" s="13"/>
      <c r="F40" s="13"/>
      <c r="G40" s="13"/>
    </row>
    <row r="41" spans="1:7" ht="15.75" customHeight="1" x14ac:dyDescent="0.25">
      <c r="A41" s="13"/>
      <c r="B41" s="15"/>
      <c r="D41" s="13"/>
      <c r="E41" s="13"/>
      <c r="F41" s="13"/>
      <c r="G41" s="13"/>
    </row>
    <row r="42" spans="1:7" ht="15.75" customHeight="1" x14ac:dyDescent="0.25">
      <c r="A42" s="13"/>
      <c r="B42" s="15"/>
      <c r="D42" s="13"/>
      <c r="E42" s="13"/>
      <c r="F42" s="13"/>
      <c r="G42" s="13"/>
    </row>
    <row r="43" spans="1:7" ht="15.75" customHeight="1" x14ac:dyDescent="0.25">
      <c r="A43" s="13"/>
      <c r="B43" s="15"/>
      <c r="D43" s="13"/>
      <c r="E43" s="13"/>
      <c r="F43" s="13"/>
      <c r="G43" s="13"/>
    </row>
    <row r="44" spans="1:7" ht="15.75" customHeight="1" x14ac:dyDescent="0.25">
      <c r="A44" s="13"/>
      <c r="B44" s="15"/>
      <c r="D44" s="13"/>
      <c r="E44" s="13"/>
      <c r="F44" s="13"/>
      <c r="G44" s="13"/>
    </row>
    <row r="45" spans="1:7" ht="15.75" customHeight="1" x14ac:dyDescent="0.25">
      <c r="A45" s="13"/>
      <c r="B45" s="15"/>
      <c r="D45" s="13"/>
      <c r="E45" s="13"/>
      <c r="F45" s="13"/>
      <c r="G45" s="13"/>
    </row>
    <row r="46" spans="1:7" ht="15.75" customHeight="1" x14ac:dyDescent="0.25">
      <c r="A46" s="13"/>
      <c r="B46" s="15"/>
      <c r="D46" s="13"/>
      <c r="E46" s="13"/>
      <c r="F46" s="13"/>
      <c r="G46" s="13"/>
    </row>
    <row r="47" spans="1:7" ht="15.75" customHeight="1" x14ac:dyDescent="0.25">
      <c r="A47" s="13"/>
      <c r="B47" s="15"/>
      <c r="D47" s="13"/>
      <c r="E47" s="13"/>
      <c r="F47" s="13"/>
      <c r="G47" s="13"/>
    </row>
    <row r="48" spans="1:7" ht="15.75" customHeight="1" x14ac:dyDescent="0.25">
      <c r="A48" s="13"/>
      <c r="B48" s="15"/>
      <c r="D48" s="13"/>
      <c r="E48" s="13"/>
      <c r="F48" s="13"/>
      <c r="G48" s="13"/>
    </row>
    <row r="49" spans="1:7" ht="15.75" customHeight="1" x14ac:dyDescent="0.25">
      <c r="A49" s="13"/>
      <c r="B49" s="15"/>
      <c r="D49" s="13"/>
      <c r="E49" s="13"/>
      <c r="F49" s="13"/>
      <c r="G49" s="13"/>
    </row>
    <row r="50" spans="1:7" ht="15.75" customHeight="1" x14ac:dyDescent="0.25">
      <c r="A50" s="13"/>
      <c r="B50" s="15"/>
      <c r="D50" s="13"/>
      <c r="E50" s="13"/>
      <c r="F50" s="13"/>
      <c r="G50" s="13"/>
    </row>
    <row r="51" spans="1:7" ht="15.75" customHeight="1" x14ac:dyDescent="0.25">
      <c r="A51" s="13"/>
      <c r="B51" s="15"/>
      <c r="D51" s="13"/>
      <c r="E51" s="13"/>
      <c r="F51" s="13"/>
      <c r="G51" s="13"/>
    </row>
    <row r="52" spans="1:7" ht="15.75" customHeight="1" x14ac:dyDescent="0.25">
      <c r="A52" s="13"/>
      <c r="B52" s="15"/>
      <c r="D52" s="13"/>
      <c r="E52" s="13"/>
      <c r="F52" s="13"/>
      <c r="G52" s="13"/>
    </row>
    <row r="53" spans="1:7" ht="15.75" customHeight="1" x14ac:dyDescent="0.25">
      <c r="A53" s="13"/>
      <c r="B53" s="15"/>
      <c r="D53" s="13"/>
      <c r="E53" s="13"/>
      <c r="F53" s="13"/>
      <c r="G53" s="13"/>
    </row>
    <row r="54" spans="1:7" ht="15.75" customHeight="1" x14ac:dyDescent="0.25">
      <c r="A54" s="13"/>
      <c r="B54" s="15"/>
      <c r="D54" s="13"/>
      <c r="E54" s="13"/>
      <c r="F54" s="13"/>
      <c r="G54" s="13"/>
    </row>
    <row r="55" spans="1:7" ht="15.75" customHeight="1" x14ac:dyDescent="0.25">
      <c r="A55" s="13"/>
      <c r="B55" s="15"/>
      <c r="D55" s="13"/>
      <c r="E55" s="13"/>
      <c r="F55" s="13"/>
      <c r="G55" s="13"/>
    </row>
    <row r="56" spans="1:7" ht="15.75" customHeight="1" x14ac:dyDescent="0.25">
      <c r="A56" s="13"/>
      <c r="B56" s="15"/>
      <c r="D56" s="13"/>
      <c r="E56" s="13"/>
      <c r="F56" s="13"/>
      <c r="G56" s="13"/>
    </row>
    <row r="57" spans="1:7" ht="15.75" customHeight="1" x14ac:dyDescent="0.25">
      <c r="A57" s="13"/>
      <c r="B57" s="15"/>
      <c r="D57" s="13"/>
      <c r="E57" s="13"/>
      <c r="F57" s="13"/>
      <c r="G57" s="13"/>
    </row>
    <row r="58" spans="1:7" ht="15.75" customHeight="1" x14ac:dyDescent="0.25">
      <c r="A58" s="13"/>
      <c r="B58" s="15"/>
      <c r="D58" s="13"/>
      <c r="E58" s="13"/>
      <c r="F58" s="13"/>
      <c r="G58" s="13"/>
    </row>
    <row r="59" spans="1:7" ht="15.75" customHeight="1" x14ac:dyDescent="0.25">
      <c r="A59" s="13"/>
      <c r="B59" s="15"/>
      <c r="D59" s="13"/>
      <c r="E59" s="13"/>
      <c r="F59" s="13"/>
      <c r="G59" s="13"/>
    </row>
    <row r="60" spans="1:7" ht="15.75" customHeight="1" x14ac:dyDescent="0.25">
      <c r="A60" s="13"/>
      <c r="B60" s="15"/>
      <c r="D60" s="13"/>
      <c r="E60" s="13"/>
      <c r="F60" s="13"/>
      <c r="G60" s="13"/>
    </row>
    <row r="61" spans="1:7" ht="15.75" customHeight="1" x14ac:dyDescent="0.25">
      <c r="A61" s="13"/>
      <c r="B61" s="15"/>
      <c r="D61" s="13"/>
      <c r="E61" s="13"/>
      <c r="F61" s="13"/>
      <c r="G61" s="13"/>
    </row>
    <row r="62" spans="1:7" ht="15.75" customHeight="1" x14ac:dyDescent="0.25">
      <c r="A62" s="13"/>
      <c r="B62" s="15"/>
      <c r="D62" s="13"/>
      <c r="E62" s="13"/>
      <c r="F62" s="13"/>
      <c r="G62" s="13"/>
    </row>
    <row r="63" spans="1:7" ht="15.75" customHeight="1" x14ac:dyDescent="0.25">
      <c r="A63" s="13"/>
      <c r="B63" s="15"/>
      <c r="D63" s="13"/>
      <c r="E63" s="13"/>
      <c r="F63" s="13"/>
      <c r="G63" s="13"/>
    </row>
    <row r="64" spans="1:7" ht="15.75" customHeight="1" x14ac:dyDescent="0.25">
      <c r="A64" s="13"/>
      <c r="B64" s="15"/>
      <c r="D64" s="13"/>
      <c r="E64" s="13"/>
      <c r="F64" s="13"/>
      <c r="G64" s="13"/>
    </row>
    <row r="65" spans="1:7" ht="15.75" customHeight="1" x14ac:dyDescent="0.25">
      <c r="A65" s="13"/>
      <c r="B65" s="15"/>
      <c r="D65" s="13"/>
      <c r="E65" s="13"/>
      <c r="F65" s="13"/>
      <c r="G65" s="13"/>
    </row>
    <row r="66" spans="1:7" ht="15.75" customHeight="1" x14ac:dyDescent="0.25">
      <c r="A66" s="13"/>
      <c r="B66" s="15"/>
      <c r="D66" s="13"/>
      <c r="E66" s="13"/>
      <c r="F66" s="13"/>
      <c r="G66" s="13"/>
    </row>
    <row r="67" spans="1:7" ht="15.75" customHeight="1" x14ac:dyDescent="0.25">
      <c r="A67" s="13"/>
      <c r="B67" s="15"/>
      <c r="D67" s="13"/>
      <c r="E67" s="13"/>
      <c r="F67" s="13"/>
      <c r="G67" s="13"/>
    </row>
    <row r="68" spans="1:7" ht="15.75" customHeight="1" x14ac:dyDescent="0.25">
      <c r="A68" s="13"/>
      <c r="B68" s="15"/>
      <c r="D68" s="13"/>
      <c r="E68" s="13"/>
      <c r="F68" s="13"/>
      <c r="G68" s="13"/>
    </row>
    <row r="69" spans="1:7" ht="15.75" customHeight="1" x14ac:dyDescent="0.25">
      <c r="A69" s="13"/>
      <c r="B69" s="15"/>
      <c r="D69" s="13"/>
      <c r="E69" s="13"/>
      <c r="F69" s="13"/>
      <c r="G69" s="13"/>
    </row>
    <row r="70" spans="1:7" ht="15.75" customHeight="1" x14ac:dyDescent="0.25">
      <c r="A70" s="13"/>
      <c r="B70" s="15"/>
      <c r="D70" s="13"/>
      <c r="E70" s="13"/>
      <c r="F70" s="13"/>
      <c r="G70" s="13"/>
    </row>
    <row r="71" spans="1:7" ht="15.75" customHeight="1" x14ac:dyDescent="0.25">
      <c r="A71" s="13"/>
      <c r="B71" s="15"/>
      <c r="D71" s="13"/>
      <c r="E71" s="13"/>
      <c r="F71" s="13"/>
      <c r="G71" s="13"/>
    </row>
    <row r="72" spans="1:7" ht="15.75" customHeight="1" x14ac:dyDescent="0.25">
      <c r="A72" s="13"/>
      <c r="B72" s="15"/>
      <c r="D72" s="13"/>
      <c r="E72" s="13"/>
      <c r="F72" s="13"/>
      <c r="G72" s="13"/>
    </row>
    <row r="73" spans="1:7" ht="15.75" customHeight="1" x14ac:dyDescent="0.25">
      <c r="A73" s="13"/>
      <c r="B73" s="15"/>
      <c r="D73" s="13"/>
      <c r="E73" s="13"/>
      <c r="F73" s="13"/>
      <c r="G73" s="13"/>
    </row>
    <row r="74" spans="1:7" ht="15.75" customHeight="1" x14ac:dyDescent="0.25">
      <c r="A74" s="13"/>
      <c r="B74" s="15"/>
      <c r="D74" s="13"/>
      <c r="E74" s="13"/>
      <c r="F74" s="13"/>
      <c r="G74" s="13"/>
    </row>
    <row r="75" spans="1:7" ht="15.75" customHeight="1" x14ac:dyDescent="0.25">
      <c r="A75" s="13"/>
      <c r="B75" s="15"/>
      <c r="D75" s="13"/>
      <c r="E75" s="13"/>
      <c r="F75" s="13"/>
      <c r="G75" s="13"/>
    </row>
    <row r="76" spans="1:7" ht="15.75" customHeight="1" x14ac:dyDescent="0.25">
      <c r="A76" s="13"/>
      <c r="B76" s="15"/>
      <c r="D76" s="13"/>
      <c r="E76" s="13"/>
      <c r="F76" s="13"/>
      <c r="G76" s="13"/>
    </row>
    <row r="77" spans="1:7" ht="15.75" customHeight="1" x14ac:dyDescent="0.25">
      <c r="A77" s="13"/>
      <c r="B77" s="15"/>
      <c r="D77" s="13"/>
      <c r="E77" s="13"/>
      <c r="F77" s="13"/>
      <c r="G77" s="13"/>
    </row>
    <row r="78" spans="1:7" ht="15.75" customHeight="1" x14ac:dyDescent="0.25">
      <c r="A78" s="13"/>
      <c r="B78" s="15"/>
      <c r="D78" s="13"/>
      <c r="E78" s="13"/>
      <c r="F78" s="13"/>
      <c r="G78" s="13"/>
    </row>
    <row r="79" spans="1:7" ht="15.75" customHeight="1" x14ac:dyDescent="0.25">
      <c r="A79" s="13"/>
      <c r="B79" s="15"/>
      <c r="D79" s="13"/>
      <c r="E79" s="13"/>
      <c r="F79" s="13"/>
      <c r="G79" s="13"/>
    </row>
    <row r="80" spans="1:7" ht="15.75" customHeight="1" x14ac:dyDescent="0.25">
      <c r="A80" s="13"/>
      <c r="B80" s="15"/>
      <c r="D80" s="13"/>
      <c r="E80" s="13"/>
      <c r="F80" s="13"/>
      <c r="G80" s="13"/>
    </row>
    <row r="81" spans="1:7" ht="15.75" customHeight="1" x14ac:dyDescent="0.25">
      <c r="A81" s="13"/>
      <c r="B81" s="15"/>
      <c r="D81" s="13"/>
      <c r="E81" s="13"/>
      <c r="F81" s="13"/>
      <c r="G81" s="13"/>
    </row>
    <row r="82" spans="1:7" ht="15.75" customHeight="1" x14ac:dyDescent="0.25">
      <c r="A82" s="13"/>
      <c r="B82" s="15"/>
      <c r="D82" s="13"/>
      <c r="E82" s="13"/>
      <c r="F82" s="13"/>
      <c r="G82" s="13"/>
    </row>
    <row r="83" spans="1:7" ht="15.75" customHeight="1" x14ac:dyDescent="0.25">
      <c r="A83" s="13"/>
      <c r="B83" s="15"/>
      <c r="D83" s="13"/>
      <c r="E83" s="13"/>
      <c r="F83" s="13"/>
      <c r="G83" s="13"/>
    </row>
    <row r="84" spans="1:7" ht="15.75" customHeight="1" x14ac:dyDescent="0.25">
      <c r="A84" s="13"/>
      <c r="B84" s="15"/>
      <c r="D84" s="13"/>
      <c r="E84" s="13"/>
      <c r="F84" s="13"/>
      <c r="G84" s="13"/>
    </row>
    <row r="85" spans="1:7" ht="15.75" customHeight="1" x14ac:dyDescent="0.25">
      <c r="A85" s="13"/>
      <c r="B85" s="15"/>
      <c r="D85" s="13"/>
      <c r="E85" s="13"/>
      <c r="F85" s="13"/>
      <c r="G85" s="13"/>
    </row>
    <row r="86" spans="1:7" ht="15.75" customHeight="1" x14ac:dyDescent="0.25">
      <c r="A86" s="13"/>
      <c r="B86" s="15"/>
      <c r="D86" s="13"/>
      <c r="E86" s="13"/>
      <c r="F86" s="13"/>
      <c r="G86" s="13"/>
    </row>
    <row r="87" spans="1:7" ht="15.75" customHeight="1" x14ac:dyDescent="0.25">
      <c r="A87" s="13"/>
      <c r="B87" s="15"/>
      <c r="D87" s="13"/>
      <c r="E87" s="13"/>
      <c r="F87" s="13"/>
      <c r="G87" s="13"/>
    </row>
    <row r="88" spans="1:7" ht="15.75" customHeight="1" x14ac:dyDescent="0.25">
      <c r="A88" s="13"/>
      <c r="B88" s="15"/>
      <c r="D88" s="13"/>
      <c r="E88" s="13"/>
      <c r="F88" s="13"/>
      <c r="G88" s="13"/>
    </row>
    <row r="89" spans="1:7" ht="15.75" customHeight="1" x14ac:dyDescent="0.25">
      <c r="A89" s="13"/>
      <c r="B89" s="15"/>
      <c r="D89" s="13"/>
      <c r="E89" s="13"/>
      <c r="F89" s="13"/>
      <c r="G89" s="13"/>
    </row>
    <row r="90" spans="1:7" ht="15.75" customHeight="1" x14ac:dyDescent="0.25">
      <c r="A90" s="13"/>
      <c r="B90" s="15"/>
      <c r="D90" s="13"/>
      <c r="E90" s="13"/>
      <c r="F90" s="13"/>
      <c r="G90" s="13"/>
    </row>
    <row r="91" spans="1:7" ht="15.75" customHeight="1" x14ac:dyDescent="0.25">
      <c r="A91" s="13"/>
      <c r="B91" s="15"/>
      <c r="D91" s="13"/>
      <c r="E91" s="13"/>
      <c r="F91" s="13"/>
      <c r="G91" s="13"/>
    </row>
    <row r="92" spans="1:7" ht="15.75" customHeight="1" x14ac:dyDescent="0.25">
      <c r="A92" s="13"/>
      <c r="B92" s="15"/>
      <c r="D92" s="13"/>
      <c r="E92" s="13"/>
      <c r="F92" s="13"/>
      <c r="G92" s="13"/>
    </row>
    <row r="93" spans="1:7" ht="15.75" customHeight="1" x14ac:dyDescent="0.25">
      <c r="A93" s="13"/>
      <c r="B93" s="15"/>
      <c r="D93" s="13"/>
      <c r="E93" s="13"/>
      <c r="F93" s="13"/>
      <c r="G93" s="13"/>
    </row>
    <row r="94" spans="1:7" ht="15.75" customHeight="1" x14ac:dyDescent="0.25">
      <c r="A94" s="13"/>
      <c r="B94" s="15"/>
      <c r="D94" s="13"/>
      <c r="E94" s="13"/>
      <c r="F94" s="13"/>
      <c r="G94" s="13"/>
    </row>
    <row r="95" spans="1:7" ht="15.75" customHeight="1" x14ac:dyDescent="0.25">
      <c r="A95" s="13"/>
      <c r="B95" s="15"/>
      <c r="D95" s="13"/>
      <c r="E95" s="13"/>
      <c r="F95" s="13"/>
      <c r="G95" s="13"/>
    </row>
    <row r="96" spans="1:7" ht="15.75" customHeight="1" x14ac:dyDescent="0.25">
      <c r="A96" s="13"/>
      <c r="B96" s="15"/>
      <c r="D96" s="13"/>
      <c r="E96" s="13"/>
      <c r="F96" s="13"/>
      <c r="G96" s="13"/>
    </row>
    <row r="97" spans="1:7" ht="15.75" customHeight="1" x14ac:dyDescent="0.25">
      <c r="A97" s="13"/>
      <c r="B97" s="15"/>
      <c r="D97" s="13"/>
      <c r="E97" s="13"/>
      <c r="F97" s="13"/>
      <c r="G97" s="13"/>
    </row>
    <row r="98" spans="1:7" ht="15.75" customHeight="1" x14ac:dyDescent="0.25">
      <c r="A98" s="13"/>
      <c r="B98" s="15"/>
      <c r="D98" s="13"/>
      <c r="E98" s="13"/>
      <c r="F98" s="13"/>
      <c r="G98" s="13"/>
    </row>
    <row r="99" spans="1:7" ht="15.75" customHeight="1" x14ac:dyDescent="0.25">
      <c r="A99" s="13"/>
      <c r="B99" s="15"/>
      <c r="D99" s="13"/>
      <c r="E99" s="13"/>
      <c r="F99" s="13"/>
      <c r="G99" s="13"/>
    </row>
    <row r="100" spans="1:7" ht="15.75" customHeight="1" x14ac:dyDescent="0.25">
      <c r="A100" s="13"/>
      <c r="B100" s="15"/>
      <c r="D100" s="13"/>
      <c r="E100" s="13"/>
      <c r="F100" s="13"/>
      <c r="G100" s="13"/>
    </row>
  </sheetData>
  <mergeCells count="14">
    <mergeCell ref="A1:D1"/>
    <mergeCell ref="C22:D22"/>
    <mergeCell ref="A21:B21"/>
    <mergeCell ref="A22:B22"/>
    <mergeCell ref="C20:D20"/>
    <mergeCell ref="C21:D21"/>
    <mergeCell ref="A17:B17"/>
    <mergeCell ref="A2:B2"/>
    <mergeCell ref="A3:B3"/>
    <mergeCell ref="A18:B18"/>
    <mergeCell ref="C2:D2"/>
    <mergeCell ref="C3:D3"/>
    <mergeCell ref="C17:D17"/>
    <mergeCell ref="C18:D18"/>
  </mergeCells>
  <printOptions horizontalCentered="1" verticalCentered="1"/>
  <pageMargins left="0.70866141732283472" right="0.70866141732283472" top="0.74803149606299213" bottom="0.74803149606299213" header="0" footer="0"/>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zoomScaleNormal="100" workbookViewId="0">
      <selection sqref="A1:G1"/>
    </sheetView>
  </sheetViews>
  <sheetFormatPr baseColWidth="10" defaultColWidth="14.42578125" defaultRowHeight="15" customHeight="1" x14ac:dyDescent="0.25"/>
  <cols>
    <col min="1" max="1" width="85.7109375" style="64" customWidth="1"/>
    <col min="2" max="2" width="4.42578125" style="64" customWidth="1"/>
    <col min="3" max="4" width="4" style="64" customWidth="1"/>
    <col min="5" max="5" width="3.85546875" style="64" customWidth="1"/>
    <col min="6" max="6" width="22.5703125" style="45" bestFit="1" customWidth="1"/>
    <col min="7" max="7" width="9.28515625" style="64" bestFit="1" customWidth="1"/>
    <col min="8" max="16384" width="14.42578125" style="64"/>
  </cols>
  <sheetData>
    <row r="1" spans="1:7" s="97" customFormat="1" ht="23.25" customHeight="1" x14ac:dyDescent="0.25">
      <c r="A1" s="347" t="str">
        <f>TRDM!A1</f>
        <v>EVALUACION FACTOR CALIDAD</v>
      </c>
      <c r="B1" s="348"/>
      <c r="C1" s="348"/>
      <c r="D1" s="348"/>
      <c r="E1" s="348"/>
      <c r="F1" s="348"/>
      <c r="G1" s="348"/>
    </row>
    <row r="2" spans="1:7" ht="50.25" customHeight="1" x14ac:dyDescent="0.25">
      <c r="A2" s="325" t="s">
        <v>70</v>
      </c>
      <c r="B2" s="326"/>
      <c r="C2" s="326"/>
      <c r="D2" s="326"/>
      <c r="E2" s="351"/>
      <c r="F2" s="288" t="s">
        <v>168</v>
      </c>
      <c r="G2" s="288"/>
    </row>
    <row r="3" spans="1:7" ht="16.5" customHeight="1" x14ac:dyDescent="0.25">
      <c r="A3" s="337" t="s">
        <v>71</v>
      </c>
      <c r="B3" s="324"/>
      <c r="C3" s="324"/>
      <c r="D3" s="324"/>
      <c r="E3" s="329"/>
      <c r="F3" s="289" t="s">
        <v>171</v>
      </c>
      <c r="G3" s="289"/>
    </row>
    <row r="4" spans="1:7" ht="16.5" customHeight="1" x14ac:dyDescent="0.25">
      <c r="A4" s="152" t="s">
        <v>2</v>
      </c>
      <c r="B4" s="321" t="s">
        <v>169</v>
      </c>
      <c r="C4" s="338"/>
      <c r="D4" s="338"/>
      <c r="E4" s="331"/>
      <c r="F4" s="114" t="s">
        <v>158</v>
      </c>
      <c r="G4" s="115" t="s">
        <v>169</v>
      </c>
    </row>
    <row r="5" spans="1:7" ht="90.75" customHeight="1" x14ac:dyDescent="0.25">
      <c r="A5" s="73" t="s">
        <v>72</v>
      </c>
      <c r="B5" s="350">
        <v>70</v>
      </c>
      <c r="C5" s="324"/>
      <c r="D5" s="324"/>
      <c r="E5" s="329"/>
      <c r="F5" s="69" t="s">
        <v>159</v>
      </c>
      <c r="G5" s="69">
        <v>0</v>
      </c>
    </row>
    <row r="6" spans="1:7" ht="93.75" customHeight="1" x14ac:dyDescent="0.25">
      <c r="A6" s="73" t="s">
        <v>73</v>
      </c>
      <c r="B6" s="350">
        <v>60</v>
      </c>
      <c r="C6" s="324"/>
      <c r="D6" s="324"/>
      <c r="E6" s="329"/>
      <c r="F6" s="69" t="s">
        <v>159</v>
      </c>
      <c r="G6" s="69">
        <v>0</v>
      </c>
    </row>
    <row r="7" spans="1:7" ht="120.75" customHeight="1" x14ac:dyDescent="0.25">
      <c r="A7" s="73" t="s">
        <v>74</v>
      </c>
      <c r="B7" s="350">
        <v>60</v>
      </c>
      <c r="C7" s="324"/>
      <c r="D7" s="324"/>
      <c r="E7" s="329"/>
      <c r="F7" s="69" t="s">
        <v>159</v>
      </c>
      <c r="G7" s="69">
        <v>0</v>
      </c>
    </row>
    <row r="8" spans="1:7" ht="74.25" customHeight="1" x14ac:dyDescent="0.25">
      <c r="A8" s="73" t="s">
        <v>75</v>
      </c>
      <c r="B8" s="350">
        <v>60</v>
      </c>
      <c r="C8" s="324"/>
      <c r="D8" s="324"/>
      <c r="E8" s="329"/>
      <c r="F8" s="69" t="s">
        <v>159</v>
      </c>
      <c r="G8" s="69">
        <v>0</v>
      </c>
    </row>
    <row r="9" spans="1:7" ht="103.5" customHeight="1" x14ac:dyDescent="0.25">
      <c r="A9" s="73" t="s">
        <v>76</v>
      </c>
      <c r="B9" s="350">
        <v>60</v>
      </c>
      <c r="C9" s="324"/>
      <c r="D9" s="324"/>
      <c r="E9" s="329"/>
      <c r="F9" s="69" t="s">
        <v>159</v>
      </c>
      <c r="G9" s="69">
        <v>0</v>
      </c>
    </row>
    <row r="10" spans="1:7" ht="110.25" customHeight="1" x14ac:dyDescent="0.25">
      <c r="A10" s="73" t="s">
        <v>77</v>
      </c>
      <c r="B10" s="350">
        <v>50</v>
      </c>
      <c r="C10" s="324"/>
      <c r="D10" s="324"/>
      <c r="E10" s="329"/>
      <c r="F10" s="69" t="s">
        <v>159</v>
      </c>
      <c r="G10" s="69">
        <v>0</v>
      </c>
    </row>
    <row r="11" spans="1:7" ht="53.25" customHeight="1" x14ac:dyDescent="0.25">
      <c r="A11" s="73" t="s">
        <v>78</v>
      </c>
      <c r="B11" s="350">
        <v>40</v>
      </c>
      <c r="C11" s="324"/>
      <c r="D11" s="324"/>
      <c r="E11" s="329"/>
      <c r="F11" s="69" t="s">
        <v>159</v>
      </c>
      <c r="G11" s="69">
        <v>0</v>
      </c>
    </row>
    <row r="12" spans="1:7" ht="16.5" customHeight="1" x14ac:dyDescent="0.25">
      <c r="A12" s="156" t="s">
        <v>79</v>
      </c>
      <c r="B12" s="352">
        <f>SUM(B5:E11)</f>
        <v>400</v>
      </c>
      <c r="C12" s="338"/>
      <c r="D12" s="338"/>
      <c r="E12" s="331"/>
      <c r="F12" s="168" t="s">
        <v>170</v>
      </c>
      <c r="G12" s="168">
        <v>0</v>
      </c>
    </row>
    <row r="13" spans="1:7" ht="13.5" customHeight="1" x14ac:dyDescent="0.25">
      <c r="A13" s="353"/>
      <c r="B13" s="324"/>
      <c r="C13" s="324"/>
      <c r="D13" s="324"/>
      <c r="E13" s="329"/>
      <c r="F13" s="42"/>
    </row>
    <row r="14" spans="1:7" ht="16.5" customHeight="1" x14ac:dyDescent="0.25">
      <c r="A14" s="321" t="s">
        <v>80</v>
      </c>
      <c r="B14" s="338"/>
      <c r="C14" s="338"/>
      <c r="D14" s="338"/>
      <c r="E14" s="334"/>
      <c r="F14" s="168" t="s">
        <v>158</v>
      </c>
    </row>
    <row r="15" spans="1:7" ht="60" customHeight="1" x14ac:dyDescent="0.25">
      <c r="A15" s="336" t="str">
        <f>AU!$A$18</f>
        <v xml:space="preserve">Teniendo en cuenta que este seguro establece como cobertura básica el amparo de no aplicación de deducible, la propuesta que contemple deducible será objeto de rechazo en esta póliza. </v>
      </c>
      <c r="B15" s="324"/>
      <c r="C15" s="324"/>
      <c r="D15" s="324"/>
      <c r="E15" s="329"/>
      <c r="F15" s="41" t="s">
        <v>160</v>
      </c>
    </row>
    <row r="16" spans="1:7" ht="16.5" customHeight="1" x14ac:dyDescent="0.25">
      <c r="A16" s="1"/>
      <c r="B16" s="17"/>
      <c r="C16" s="17"/>
      <c r="D16" s="17"/>
      <c r="E16" s="17"/>
      <c r="F16" s="43"/>
    </row>
    <row r="17" spans="1:6" ht="16.5" hidden="1" customHeight="1" x14ac:dyDescent="0.25">
      <c r="A17" s="1"/>
      <c r="B17" s="17"/>
      <c r="C17" s="17"/>
      <c r="D17" s="17"/>
      <c r="E17" s="17"/>
      <c r="F17" s="43"/>
    </row>
    <row r="18" spans="1:6" ht="16.5" hidden="1" customHeight="1" x14ac:dyDescent="0.25">
      <c r="A18" s="1"/>
      <c r="B18" s="17"/>
      <c r="C18" s="17"/>
      <c r="D18" s="17"/>
      <c r="E18" s="17"/>
      <c r="F18" s="43"/>
    </row>
    <row r="19" spans="1:6" ht="16.5" hidden="1" customHeight="1" x14ac:dyDescent="0.25">
      <c r="A19" s="1"/>
      <c r="B19" s="17"/>
      <c r="C19" s="17"/>
      <c r="D19" s="17"/>
      <c r="E19" s="17"/>
      <c r="F19" s="43"/>
    </row>
    <row r="20" spans="1:6" ht="16.5" hidden="1" customHeight="1" x14ac:dyDescent="0.25">
      <c r="A20" s="1"/>
      <c r="B20" s="17"/>
      <c r="C20" s="17"/>
      <c r="D20" s="17"/>
      <c r="E20" s="17"/>
      <c r="F20" s="43"/>
    </row>
    <row r="21" spans="1:6" ht="16.5" hidden="1" customHeight="1" x14ac:dyDescent="0.25">
      <c r="A21" s="1"/>
      <c r="B21" s="17"/>
      <c r="C21" s="17"/>
      <c r="D21" s="17"/>
      <c r="E21" s="17"/>
      <c r="F21" s="43"/>
    </row>
    <row r="22" spans="1:6" ht="16.5" hidden="1" customHeight="1" x14ac:dyDescent="0.25">
      <c r="A22" s="1"/>
      <c r="B22" s="17"/>
      <c r="C22" s="17"/>
      <c r="D22" s="17"/>
      <c r="E22" s="17"/>
      <c r="F22" s="43"/>
    </row>
    <row r="23" spans="1:6" ht="16.5" hidden="1" customHeight="1" x14ac:dyDescent="0.25">
      <c r="A23" s="1"/>
      <c r="B23" s="17"/>
      <c r="C23" s="17"/>
      <c r="D23" s="17"/>
      <c r="E23" s="17"/>
      <c r="F23" s="43"/>
    </row>
    <row r="24" spans="1:6" ht="16.5" hidden="1" customHeight="1" x14ac:dyDescent="0.25">
      <c r="A24" s="1"/>
      <c r="B24" s="17"/>
      <c r="C24" s="17"/>
      <c r="D24" s="17"/>
      <c r="E24" s="17"/>
      <c r="F24" s="44"/>
    </row>
    <row r="25" spans="1:6" ht="16.5" hidden="1" customHeight="1" x14ac:dyDescent="0.25">
      <c r="A25" s="1"/>
      <c r="B25" s="17"/>
      <c r="C25" s="17"/>
      <c r="D25" s="17"/>
      <c r="E25" s="17"/>
      <c r="F25" s="44"/>
    </row>
    <row r="26" spans="1:6" ht="16.5" hidden="1" customHeight="1" x14ac:dyDescent="0.25">
      <c r="A26" s="1"/>
      <c r="B26" s="17"/>
      <c r="C26" s="17"/>
      <c r="D26" s="17"/>
      <c r="E26" s="17"/>
      <c r="F26" s="44"/>
    </row>
    <row r="27" spans="1:6" ht="16.5" hidden="1" customHeight="1" x14ac:dyDescent="0.25">
      <c r="A27" s="1"/>
      <c r="B27" s="17"/>
      <c r="C27" s="17"/>
      <c r="D27" s="17"/>
      <c r="E27" s="17"/>
      <c r="F27" s="44"/>
    </row>
    <row r="28" spans="1:6" ht="16.5" hidden="1" customHeight="1" x14ac:dyDescent="0.25">
      <c r="A28" s="1"/>
      <c r="B28" s="17"/>
      <c r="C28" s="17"/>
      <c r="D28" s="17"/>
      <c r="E28" s="17"/>
      <c r="F28" s="44"/>
    </row>
    <row r="29" spans="1:6" ht="16.5" hidden="1" customHeight="1" x14ac:dyDescent="0.25">
      <c r="A29" s="74"/>
      <c r="B29" s="17"/>
      <c r="C29" s="17"/>
      <c r="D29" s="17"/>
      <c r="E29" s="17"/>
      <c r="F29" s="44"/>
    </row>
    <row r="30" spans="1:6" ht="16.5" hidden="1" customHeight="1" x14ac:dyDescent="0.25">
      <c r="A30" s="74"/>
      <c r="B30" s="17"/>
      <c r="C30" s="17"/>
      <c r="D30" s="17"/>
      <c r="E30" s="17"/>
      <c r="F30" s="44"/>
    </row>
    <row r="31" spans="1:6" ht="16.5" hidden="1" customHeight="1" x14ac:dyDescent="0.25">
      <c r="A31" s="74"/>
      <c r="B31" s="17"/>
      <c r="C31" s="17"/>
      <c r="D31" s="17"/>
      <c r="E31" s="17"/>
    </row>
    <row r="32" spans="1:6" ht="16.5" hidden="1" customHeight="1" x14ac:dyDescent="0.25">
      <c r="A32" s="74"/>
      <c r="B32" s="17"/>
      <c r="C32" s="17"/>
      <c r="D32" s="17"/>
      <c r="E32" s="17"/>
    </row>
    <row r="33" spans="1:6" ht="16.5" hidden="1" customHeight="1" x14ac:dyDescent="0.25">
      <c r="A33" s="74"/>
      <c r="B33" s="17"/>
      <c r="C33" s="17"/>
      <c r="D33" s="17"/>
      <c r="E33" s="17"/>
    </row>
    <row r="34" spans="1:6" ht="16.5" hidden="1" customHeight="1" x14ac:dyDescent="0.25">
      <c r="A34" s="74"/>
      <c r="B34" s="17"/>
      <c r="C34" s="17"/>
      <c r="D34" s="17"/>
      <c r="E34" s="17"/>
    </row>
    <row r="35" spans="1:6" ht="16.5" hidden="1" customHeight="1" x14ac:dyDescent="0.25">
      <c r="A35" s="74"/>
      <c r="B35" s="17"/>
      <c r="C35" s="17"/>
      <c r="D35" s="17"/>
      <c r="E35" s="17"/>
      <c r="F35" s="42"/>
    </row>
    <row r="36" spans="1:6" ht="16.5" hidden="1" customHeight="1" x14ac:dyDescent="0.25">
      <c r="A36" s="74"/>
      <c r="B36" s="17"/>
      <c r="C36" s="17"/>
      <c r="D36" s="17"/>
      <c r="E36" s="17"/>
      <c r="F36" s="42"/>
    </row>
    <row r="37" spans="1:6" ht="16.5" hidden="1" customHeight="1" x14ac:dyDescent="0.25">
      <c r="A37" s="74"/>
      <c r="B37" s="17"/>
      <c r="C37" s="17"/>
      <c r="D37" s="17"/>
      <c r="E37" s="17"/>
      <c r="F37" s="42"/>
    </row>
    <row r="38" spans="1:6" ht="16.5" hidden="1" customHeight="1" x14ac:dyDescent="0.25">
      <c r="A38" s="74"/>
      <c r="B38" s="17"/>
      <c r="C38" s="17"/>
      <c r="D38" s="17"/>
      <c r="E38" s="17"/>
    </row>
    <row r="39" spans="1:6" ht="16.5" hidden="1" customHeight="1" x14ac:dyDescent="0.25">
      <c r="A39" s="74"/>
      <c r="B39" s="17"/>
      <c r="C39" s="17"/>
      <c r="D39" s="17"/>
      <c r="E39" s="17"/>
    </row>
    <row r="40" spans="1:6" ht="16.5" hidden="1" customHeight="1" x14ac:dyDescent="0.25">
      <c r="A40" s="74"/>
      <c r="B40" s="17"/>
      <c r="C40" s="17"/>
      <c r="D40" s="17"/>
      <c r="E40" s="17"/>
    </row>
    <row r="41" spans="1:6" ht="16.5" hidden="1" customHeight="1" x14ac:dyDescent="0.25">
      <c r="A41" s="74"/>
      <c r="B41" s="17"/>
      <c r="C41" s="17"/>
      <c r="D41" s="17"/>
      <c r="E41" s="17"/>
    </row>
    <row r="42" spans="1:6" ht="16.5" hidden="1" customHeight="1" x14ac:dyDescent="0.25">
      <c r="A42" s="74"/>
      <c r="B42" s="17"/>
      <c r="C42" s="17"/>
      <c r="D42" s="17"/>
      <c r="E42" s="17"/>
    </row>
    <row r="43" spans="1:6" ht="16.5" hidden="1" customHeight="1" x14ac:dyDescent="0.25">
      <c r="A43" s="74"/>
      <c r="B43" s="17"/>
      <c r="C43" s="17"/>
      <c r="D43" s="17"/>
      <c r="E43" s="17"/>
    </row>
    <row r="44" spans="1:6" ht="16.5" hidden="1" customHeight="1" x14ac:dyDescent="0.25">
      <c r="A44" s="74"/>
      <c r="B44" s="17"/>
      <c r="C44" s="17"/>
      <c r="D44" s="17"/>
      <c r="E44" s="17"/>
    </row>
    <row r="45" spans="1:6" ht="16.5" hidden="1" customHeight="1" x14ac:dyDescent="0.25">
      <c r="A45" s="74"/>
      <c r="B45" s="17"/>
      <c r="C45" s="17"/>
      <c r="D45" s="17"/>
      <c r="E45" s="17"/>
    </row>
    <row r="46" spans="1:6" ht="16.5" hidden="1" customHeight="1" x14ac:dyDescent="0.25">
      <c r="A46" s="74"/>
      <c r="B46" s="17"/>
      <c r="C46" s="17"/>
      <c r="D46" s="17"/>
      <c r="E46" s="17"/>
    </row>
    <row r="47" spans="1:6" ht="16.5" hidden="1" customHeight="1" x14ac:dyDescent="0.25">
      <c r="A47" s="74"/>
      <c r="B47" s="17"/>
      <c r="C47" s="17"/>
      <c r="D47" s="17"/>
      <c r="E47" s="17"/>
    </row>
    <row r="48" spans="1:6" ht="16.5" hidden="1" customHeight="1" x14ac:dyDescent="0.25">
      <c r="A48" s="74"/>
      <c r="B48" s="17"/>
      <c r="C48" s="17"/>
      <c r="D48" s="17"/>
      <c r="E48" s="17"/>
    </row>
    <row r="49" spans="1:5" ht="16.5" hidden="1" customHeight="1" x14ac:dyDescent="0.25">
      <c r="A49" s="74"/>
      <c r="B49" s="17"/>
      <c r="C49" s="17"/>
      <c r="D49" s="17"/>
      <c r="E49" s="17"/>
    </row>
    <row r="50" spans="1:5" ht="16.5" hidden="1" customHeight="1" x14ac:dyDescent="0.25">
      <c r="A50" s="74"/>
      <c r="B50" s="17"/>
      <c r="C50" s="17"/>
      <c r="D50" s="17"/>
      <c r="E50" s="17"/>
    </row>
    <row r="51" spans="1:5" ht="16.5" hidden="1" customHeight="1" x14ac:dyDescent="0.25">
      <c r="A51" s="74"/>
      <c r="B51" s="17"/>
      <c r="C51" s="17"/>
      <c r="D51" s="17"/>
      <c r="E51" s="17"/>
    </row>
    <row r="52" spans="1:5" ht="16.5" hidden="1" customHeight="1" x14ac:dyDescent="0.25">
      <c r="A52" s="74"/>
      <c r="B52" s="17"/>
      <c r="C52" s="17"/>
      <c r="D52" s="17"/>
      <c r="E52" s="17"/>
    </row>
    <row r="53" spans="1:5" ht="16.5" hidden="1" customHeight="1" x14ac:dyDescent="0.25">
      <c r="A53" s="74"/>
      <c r="B53" s="17"/>
      <c r="C53" s="17"/>
      <c r="D53" s="17"/>
      <c r="E53" s="17"/>
    </row>
    <row r="54" spans="1:5" ht="16.5" hidden="1" customHeight="1" x14ac:dyDescent="0.25">
      <c r="A54" s="74"/>
      <c r="B54" s="17"/>
      <c r="C54" s="17"/>
      <c r="D54" s="17"/>
      <c r="E54" s="17"/>
    </row>
    <row r="55" spans="1:5" ht="16.5" hidden="1" customHeight="1" x14ac:dyDescent="0.25">
      <c r="A55" s="74"/>
      <c r="B55" s="17"/>
      <c r="C55" s="17"/>
      <c r="D55" s="17"/>
      <c r="E55" s="17"/>
    </row>
    <row r="56" spans="1:5" ht="16.5" hidden="1" customHeight="1" x14ac:dyDescent="0.25">
      <c r="A56" s="74"/>
      <c r="B56" s="17"/>
      <c r="C56" s="17"/>
      <c r="D56" s="17"/>
      <c r="E56" s="17"/>
    </row>
    <row r="57" spans="1:5" ht="16.5" hidden="1" customHeight="1" x14ac:dyDescent="0.25">
      <c r="A57" s="74"/>
      <c r="B57" s="17"/>
      <c r="C57" s="17"/>
      <c r="D57" s="17"/>
      <c r="E57" s="17"/>
    </row>
    <row r="58" spans="1:5" ht="16.5" hidden="1" customHeight="1" x14ac:dyDescent="0.25">
      <c r="A58" s="74"/>
      <c r="B58" s="17"/>
      <c r="C58" s="17"/>
      <c r="D58" s="17"/>
      <c r="E58" s="17"/>
    </row>
    <row r="59" spans="1:5" ht="16.5" hidden="1" customHeight="1" x14ac:dyDescent="0.25">
      <c r="A59" s="74"/>
      <c r="B59" s="17"/>
      <c r="C59" s="17"/>
      <c r="D59" s="17"/>
      <c r="E59" s="17"/>
    </row>
    <row r="60" spans="1:5" ht="16.5" hidden="1" customHeight="1" x14ac:dyDescent="0.25">
      <c r="A60" s="74"/>
      <c r="B60" s="17"/>
      <c r="C60" s="17"/>
      <c r="D60" s="17"/>
      <c r="E60" s="17"/>
    </row>
    <row r="61" spans="1:5" ht="16.5" hidden="1" customHeight="1" x14ac:dyDescent="0.25">
      <c r="A61" s="74"/>
      <c r="B61" s="17"/>
      <c r="C61" s="17"/>
      <c r="D61" s="17"/>
      <c r="E61" s="17"/>
    </row>
    <row r="62" spans="1:5" ht="16.5" hidden="1" customHeight="1" x14ac:dyDescent="0.25">
      <c r="A62" s="74"/>
      <c r="B62" s="17"/>
      <c r="C62" s="17"/>
      <c r="D62" s="17"/>
      <c r="E62" s="17"/>
    </row>
    <row r="63" spans="1:5" ht="16.5" hidden="1" customHeight="1" x14ac:dyDescent="0.25">
      <c r="A63" s="74"/>
      <c r="B63" s="17"/>
      <c r="C63" s="17"/>
      <c r="D63" s="17"/>
      <c r="E63" s="17"/>
    </row>
    <row r="64" spans="1:5" ht="16.5" hidden="1" customHeight="1" x14ac:dyDescent="0.25">
      <c r="A64" s="74"/>
      <c r="B64" s="17"/>
      <c r="C64" s="17"/>
      <c r="D64" s="17"/>
      <c r="E64" s="17"/>
    </row>
    <row r="65" spans="1:5" ht="16.5" hidden="1" customHeight="1" x14ac:dyDescent="0.25">
      <c r="A65" s="74"/>
      <c r="B65" s="17"/>
      <c r="C65" s="17"/>
      <c r="D65" s="17"/>
      <c r="E65" s="17"/>
    </row>
    <row r="66" spans="1:5" ht="16.5" hidden="1" customHeight="1" x14ac:dyDescent="0.25">
      <c r="A66" s="74"/>
      <c r="B66" s="17"/>
      <c r="C66" s="17"/>
      <c r="D66" s="17"/>
      <c r="E66" s="17"/>
    </row>
    <row r="67" spans="1:5" ht="16.5" hidden="1" customHeight="1" x14ac:dyDescent="0.25">
      <c r="A67" s="74"/>
      <c r="B67" s="17"/>
      <c r="C67" s="17"/>
      <c r="D67" s="17"/>
      <c r="E67" s="17"/>
    </row>
    <row r="68" spans="1:5" ht="16.5" hidden="1" customHeight="1" x14ac:dyDescent="0.25">
      <c r="A68" s="1"/>
      <c r="B68" s="17"/>
      <c r="C68" s="17"/>
      <c r="D68" s="17"/>
      <c r="E68" s="17"/>
    </row>
    <row r="69" spans="1:5" ht="16.5" hidden="1" customHeight="1" x14ac:dyDescent="0.25">
      <c r="A69" s="1"/>
      <c r="B69" s="17"/>
      <c r="C69" s="17"/>
      <c r="D69" s="17"/>
      <c r="E69" s="17"/>
    </row>
    <row r="70" spans="1:5" ht="16.5" hidden="1" customHeight="1" x14ac:dyDescent="0.25">
      <c r="A70" s="1"/>
      <c r="B70" s="17"/>
      <c r="C70" s="17"/>
      <c r="D70" s="17"/>
      <c r="E70" s="17"/>
    </row>
    <row r="71" spans="1:5" ht="16.5" hidden="1" customHeight="1" x14ac:dyDescent="0.25">
      <c r="A71" s="1"/>
      <c r="B71" s="17"/>
      <c r="C71" s="17"/>
      <c r="D71" s="17"/>
      <c r="E71" s="17"/>
    </row>
    <row r="72" spans="1:5" ht="16.5" hidden="1" customHeight="1" x14ac:dyDescent="0.25">
      <c r="A72" s="1"/>
      <c r="B72" s="17"/>
      <c r="C72" s="17"/>
      <c r="D72" s="17"/>
      <c r="E72" s="17"/>
    </row>
    <row r="73" spans="1:5" ht="16.5" hidden="1" customHeight="1" x14ac:dyDescent="0.25">
      <c r="A73" s="1"/>
      <c r="B73" s="17"/>
      <c r="C73" s="17"/>
      <c r="D73" s="17"/>
      <c r="E73" s="17"/>
    </row>
    <row r="74" spans="1:5" ht="16.5" hidden="1" customHeight="1" x14ac:dyDescent="0.25">
      <c r="A74" s="1"/>
      <c r="B74" s="17"/>
      <c r="C74" s="17"/>
      <c r="D74" s="17"/>
      <c r="E74" s="17"/>
    </row>
    <row r="75" spans="1:5" ht="16.5" hidden="1" customHeight="1" x14ac:dyDescent="0.25">
      <c r="A75" s="1"/>
      <c r="B75" s="17"/>
      <c r="C75" s="17"/>
      <c r="D75" s="17"/>
      <c r="E75" s="17"/>
    </row>
    <row r="76" spans="1:5" ht="16.5" hidden="1" customHeight="1" x14ac:dyDescent="0.25">
      <c r="A76" s="1"/>
      <c r="B76" s="17"/>
      <c r="C76" s="17"/>
      <c r="D76" s="17"/>
      <c r="E76" s="17"/>
    </row>
    <row r="77" spans="1:5" ht="16.5" hidden="1" customHeight="1" x14ac:dyDescent="0.25">
      <c r="A77" s="1"/>
      <c r="B77" s="17"/>
      <c r="C77" s="17"/>
      <c r="D77" s="17"/>
      <c r="E77" s="17"/>
    </row>
    <row r="78" spans="1:5" ht="16.5" hidden="1" customHeight="1" x14ac:dyDescent="0.25">
      <c r="A78" s="1"/>
      <c r="B78" s="17"/>
      <c r="C78" s="17"/>
      <c r="D78" s="17"/>
      <c r="E78" s="17"/>
    </row>
    <row r="79" spans="1:5" ht="16.5" hidden="1" customHeight="1" x14ac:dyDescent="0.25">
      <c r="A79" s="1"/>
      <c r="B79" s="17"/>
      <c r="C79" s="17"/>
      <c r="D79" s="17"/>
      <c r="E79" s="17"/>
    </row>
    <row r="80" spans="1:5" ht="16.5" hidden="1" customHeight="1" x14ac:dyDescent="0.25">
      <c r="A80" s="1"/>
      <c r="B80" s="17"/>
      <c r="C80" s="17"/>
      <c r="D80" s="17"/>
      <c r="E80" s="17"/>
    </row>
    <row r="81" spans="1:7" ht="16.5" hidden="1" customHeight="1" x14ac:dyDescent="0.25">
      <c r="A81" s="1"/>
      <c r="B81" s="17"/>
      <c r="C81" s="17"/>
      <c r="D81" s="17"/>
      <c r="E81" s="17"/>
    </row>
    <row r="82" spans="1:7" ht="16.5" hidden="1" customHeight="1" x14ac:dyDescent="0.25">
      <c r="A82" s="1"/>
      <c r="B82" s="17"/>
      <c r="C82" s="17"/>
      <c r="D82" s="17"/>
      <c r="E82" s="17"/>
    </row>
    <row r="83" spans="1:7" ht="16.5" hidden="1" customHeight="1" x14ac:dyDescent="0.25">
      <c r="A83" s="1"/>
      <c r="B83" s="17"/>
      <c r="C83" s="17"/>
      <c r="D83" s="17"/>
      <c r="E83" s="17"/>
    </row>
    <row r="84" spans="1:7" ht="16.5" customHeight="1" x14ac:dyDescent="0.25">
      <c r="A84" s="143"/>
      <c r="B84" s="143"/>
      <c r="E84" s="18"/>
      <c r="F84" s="294" t="s">
        <v>171</v>
      </c>
      <c r="G84" s="294"/>
    </row>
    <row r="85" spans="1:7" ht="16.5" customHeight="1" x14ac:dyDescent="0.25">
      <c r="A85" s="349" t="s">
        <v>173</v>
      </c>
      <c r="B85" s="349"/>
      <c r="C85" s="349"/>
      <c r="D85" s="349"/>
      <c r="E85" s="349"/>
      <c r="F85" s="290">
        <f>G12</f>
        <v>0</v>
      </c>
      <c r="G85" s="290"/>
    </row>
    <row r="86" spans="1:7" ht="16.5" customHeight="1" x14ac:dyDescent="0.25">
      <c r="A86" s="349" t="s">
        <v>174</v>
      </c>
      <c r="B86" s="349"/>
      <c r="C86" s="349"/>
      <c r="D86" s="349"/>
      <c r="E86" s="349"/>
      <c r="F86" s="290">
        <f>F83</f>
        <v>0</v>
      </c>
      <c r="G86" s="290"/>
    </row>
    <row r="87" spans="1:7" ht="16.5" customHeight="1" x14ac:dyDescent="0.25">
      <c r="A87" s="349" t="s">
        <v>175</v>
      </c>
      <c r="B87" s="349"/>
      <c r="C87" s="349"/>
      <c r="D87" s="349"/>
      <c r="E87" s="349"/>
      <c r="F87" s="290">
        <f>F85+F86</f>
        <v>0</v>
      </c>
      <c r="G87" s="290"/>
    </row>
    <row r="88" spans="1:7" ht="16.5" customHeight="1" x14ac:dyDescent="0.25">
      <c r="A88" s="1"/>
      <c r="B88" s="18"/>
      <c r="C88" s="18"/>
      <c r="D88" s="18"/>
      <c r="E88" s="18"/>
    </row>
    <row r="89" spans="1:7" ht="16.5" customHeight="1" x14ac:dyDescent="0.25">
      <c r="A89" s="1"/>
      <c r="B89" s="18"/>
      <c r="C89" s="18"/>
      <c r="D89" s="18"/>
      <c r="E89" s="18"/>
    </row>
    <row r="90" spans="1:7" ht="16.5" customHeight="1" x14ac:dyDescent="0.25">
      <c r="A90" s="1"/>
      <c r="B90" s="18"/>
      <c r="C90" s="18"/>
      <c r="D90" s="18"/>
      <c r="E90" s="18"/>
    </row>
    <row r="91" spans="1:7" ht="16.5" customHeight="1" x14ac:dyDescent="0.25">
      <c r="A91" s="1"/>
      <c r="B91" s="18"/>
      <c r="C91" s="18"/>
      <c r="D91" s="18"/>
      <c r="E91" s="18"/>
    </row>
    <row r="92" spans="1:7" ht="16.5" customHeight="1" x14ac:dyDescent="0.25">
      <c r="A92" s="1"/>
      <c r="B92" s="18"/>
      <c r="C92" s="18"/>
      <c r="D92" s="18"/>
      <c r="E92" s="18"/>
    </row>
    <row r="93" spans="1:7" ht="16.5" customHeight="1" x14ac:dyDescent="0.25">
      <c r="A93" s="1"/>
      <c r="B93" s="18"/>
      <c r="C93" s="18"/>
      <c r="D93" s="18"/>
      <c r="E93" s="18"/>
    </row>
    <row r="94" spans="1:7" ht="16.5" customHeight="1" x14ac:dyDescent="0.25">
      <c r="A94" s="1"/>
      <c r="B94" s="18"/>
      <c r="C94" s="18"/>
      <c r="D94" s="18"/>
      <c r="E94" s="18"/>
    </row>
    <row r="95" spans="1:7" ht="16.5" customHeight="1" x14ac:dyDescent="0.25">
      <c r="A95" s="1"/>
      <c r="B95" s="18"/>
      <c r="C95" s="18"/>
      <c r="D95" s="18"/>
      <c r="E95" s="18"/>
    </row>
    <row r="96" spans="1:7" ht="16.5" customHeight="1" x14ac:dyDescent="0.25">
      <c r="A96" s="1"/>
      <c r="B96" s="18"/>
      <c r="C96" s="18"/>
      <c r="D96" s="18"/>
      <c r="E96" s="18"/>
    </row>
    <row r="97" spans="1:5" ht="16.5" customHeight="1" x14ac:dyDescent="0.25">
      <c r="A97" s="1"/>
      <c r="B97" s="18"/>
      <c r="C97" s="18"/>
      <c r="D97" s="18"/>
      <c r="E97" s="18"/>
    </row>
    <row r="98" spans="1:5" ht="16.5" customHeight="1" x14ac:dyDescent="0.25">
      <c r="A98" s="1"/>
      <c r="B98" s="1"/>
      <c r="C98" s="1"/>
      <c r="D98" s="1"/>
      <c r="E98" s="1"/>
    </row>
    <row r="99" spans="1:5" ht="16.5" customHeight="1" x14ac:dyDescent="0.25">
      <c r="A99" s="1"/>
      <c r="B99" s="1"/>
      <c r="C99" s="1"/>
      <c r="D99" s="1"/>
      <c r="E99" s="1"/>
    </row>
    <row r="100" spans="1:5" ht="16.5" customHeight="1" x14ac:dyDescent="0.25">
      <c r="A100" s="1"/>
      <c r="B100" s="1"/>
      <c r="C100" s="1"/>
      <c r="D100" s="1"/>
      <c r="E100" s="1"/>
    </row>
    <row r="101" spans="1:5" ht="16.5" customHeight="1" x14ac:dyDescent="0.25">
      <c r="A101" s="1"/>
      <c r="B101" s="1"/>
      <c r="C101" s="1"/>
      <c r="D101" s="1"/>
      <c r="E101" s="1"/>
    </row>
    <row r="102" spans="1:5" ht="16.5" customHeight="1" x14ac:dyDescent="0.25">
      <c r="A102" s="1"/>
      <c r="B102" s="1"/>
      <c r="C102" s="1"/>
      <c r="D102" s="1"/>
      <c r="E102" s="1"/>
    </row>
    <row r="103" spans="1:5" ht="16.5" customHeight="1" x14ac:dyDescent="0.25">
      <c r="A103" s="1"/>
      <c r="B103" s="18"/>
      <c r="C103" s="18"/>
      <c r="D103" s="18"/>
      <c r="E103" s="18"/>
    </row>
    <row r="104" spans="1:5" ht="16.5" customHeight="1" x14ac:dyDescent="0.25">
      <c r="A104" s="1"/>
      <c r="B104" s="18"/>
      <c r="C104" s="18"/>
      <c r="D104" s="18"/>
      <c r="E104" s="18"/>
    </row>
    <row r="105" spans="1:5" ht="16.5" customHeight="1" x14ac:dyDescent="0.25">
      <c r="A105" s="1"/>
      <c r="B105" s="18"/>
      <c r="C105" s="18"/>
      <c r="D105" s="18"/>
      <c r="E105" s="18"/>
    </row>
    <row r="106" spans="1:5" ht="16.5" customHeight="1" x14ac:dyDescent="0.25">
      <c r="A106" s="1"/>
      <c r="B106" s="18"/>
      <c r="C106" s="18"/>
      <c r="D106" s="18"/>
      <c r="E106" s="18"/>
    </row>
    <row r="107" spans="1:5" ht="16.5" customHeight="1" x14ac:dyDescent="0.25">
      <c r="A107" s="1"/>
      <c r="B107" s="18"/>
      <c r="C107" s="18"/>
      <c r="D107" s="18"/>
      <c r="E107" s="18"/>
    </row>
    <row r="108" spans="1:5" ht="16.5" customHeight="1" x14ac:dyDescent="0.25">
      <c r="A108" s="1"/>
      <c r="B108" s="18"/>
      <c r="C108" s="18"/>
      <c r="D108" s="18"/>
      <c r="E108" s="18"/>
    </row>
    <row r="109" spans="1:5" ht="16.5" customHeight="1" x14ac:dyDescent="0.25">
      <c r="A109" s="1"/>
      <c r="B109" s="18"/>
      <c r="C109" s="18"/>
      <c r="D109" s="18"/>
      <c r="E109" s="18"/>
    </row>
    <row r="110" spans="1:5" ht="16.5" customHeight="1" x14ac:dyDescent="0.25">
      <c r="A110" s="1"/>
      <c r="B110" s="18"/>
      <c r="C110" s="18"/>
      <c r="D110" s="18"/>
      <c r="E110" s="18"/>
    </row>
    <row r="111" spans="1:5" ht="16.5" customHeight="1" x14ac:dyDescent="0.25">
      <c r="A111" s="1"/>
      <c r="B111" s="18"/>
      <c r="C111" s="18"/>
      <c r="D111" s="18"/>
      <c r="E111" s="18"/>
    </row>
    <row r="112" spans="1:5" ht="16.5" customHeight="1" x14ac:dyDescent="0.25">
      <c r="A112" s="1"/>
      <c r="B112" s="18"/>
      <c r="C112" s="18"/>
      <c r="D112" s="18"/>
      <c r="E112" s="18"/>
    </row>
    <row r="113" spans="1:5" ht="16.5" customHeight="1" x14ac:dyDescent="0.25">
      <c r="A113" s="1"/>
      <c r="B113" s="18"/>
      <c r="C113" s="18"/>
      <c r="D113" s="18"/>
      <c r="E113" s="18"/>
    </row>
    <row r="114" spans="1:5" ht="16.5" customHeight="1" x14ac:dyDescent="0.25">
      <c r="A114" s="1"/>
      <c r="B114" s="18"/>
      <c r="C114" s="18"/>
      <c r="D114" s="18"/>
      <c r="E114" s="18"/>
    </row>
    <row r="115" spans="1:5" ht="16.5" customHeight="1" x14ac:dyDescent="0.25">
      <c r="A115" s="1"/>
      <c r="B115" s="18"/>
      <c r="C115" s="18"/>
      <c r="D115" s="18"/>
      <c r="E115" s="18"/>
    </row>
    <row r="116" spans="1:5" ht="16.5" customHeight="1" x14ac:dyDescent="0.25">
      <c r="A116" s="1"/>
      <c r="B116" s="18"/>
      <c r="C116" s="18"/>
      <c r="D116" s="18"/>
      <c r="E116" s="18"/>
    </row>
    <row r="117" spans="1:5" ht="16.5" customHeight="1" x14ac:dyDescent="0.25">
      <c r="A117" s="1"/>
      <c r="B117" s="18"/>
      <c r="C117" s="18"/>
      <c r="D117" s="18"/>
      <c r="E117" s="18"/>
    </row>
    <row r="118" spans="1:5" ht="16.5" customHeight="1" x14ac:dyDescent="0.25">
      <c r="A118" s="1"/>
      <c r="B118" s="18"/>
      <c r="C118" s="18"/>
      <c r="D118" s="18"/>
      <c r="E118" s="18"/>
    </row>
    <row r="119" spans="1:5" ht="16.5" customHeight="1" x14ac:dyDescent="0.25">
      <c r="A119" s="1"/>
      <c r="B119" s="18"/>
      <c r="C119" s="18"/>
      <c r="D119" s="18"/>
      <c r="E119" s="18"/>
    </row>
    <row r="120" spans="1:5" ht="16.5" customHeight="1" x14ac:dyDescent="0.25">
      <c r="A120" s="1"/>
      <c r="B120" s="18"/>
      <c r="C120" s="18"/>
      <c r="D120" s="18"/>
      <c r="E120" s="18"/>
    </row>
    <row r="121" spans="1:5" ht="16.5" customHeight="1" x14ac:dyDescent="0.25">
      <c r="A121" s="1"/>
      <c r="B121" s="18"/>
      <c r="C121" s="18"/>
      <c r="D121" s="18"/>
      <c r="E121" s="18"/>
    </row>
    <row r="122" spans="1:5" ht="16.5" customHeight="1" x14ac:dyDescent="0.25">
      <c r="A122" s="1"/>
      <c r="B122" s="18"/>
      <c r="C122" s="18"/>
      <c r="D122" s="18"/>
      <c r="E122" s="18"/>
    </row>
    <row r="123" spans="1:5" ht="16.5" customHeight="1" x14ac:dyDescent="0.25">
      <c r="A123" s="1"/>
      <c r="B123" s="18"/>
      <c r="C123" s="18"/>
      <c r="D123" s="18"/>
      <c r="E123" s="18"/>
    </row>
    <row r="124" spans="1:5" ht="16.5" customHeight="1" x14ac:dyDescent="0.25">
      <c r="A124" s="1"/>
      <c r="B124" s="18"/>
      <c r="C124" s="18"/>
      <c r="D124" s="18"/>
      <c r="E124" s="18"/>
    </row>
    <row r="125" spans="1:5" ht="16.5" customHeight="1" x14ac:dyDescent="0.25">
      <c r="A125" s="1"/>
      <c r="B125" s="18"/>
      <c r="C125" s="18"/>
      <c r="D125" s="18"/>
      <c r="E125" s="18"/>
    </row>
    <row r="126" spans="1:5" ht="16.5" customHeight="1" x14ac:dyDescent="0.25">
      <c r="A126" s="1"/>
      <c r="B126" s="18"/>
      <c r="C126" s="18"/>
      <c r="D126" s="18"/>
      <c r="E126" s="18"/>
    </row>
    <row r="127" spans="1:5" ht="16.5" customHeight="1" x14ac:dyDescent="0.25">
      <c r="A127" s="1"/>
      <c r="B127" s="18"/>
      <c r="C127" s="18"/>
      <c r="D127" s="18"/>
      <c r="E127" s="18"/>
    </row>
    <row r="128" spans="1:5" ht="16.5" customHeight="1" x14ac:dyDescent="0.25">
      <c r="A128" s="1"/>
      <c r="B128" s="18"/>
      <c r="C128" s="18"/>
      <c r="D128" s="18"/>
      <c r="E128" s="18"/>
    </row>
    <row r="129" spans="1:5" ht="16.5" customHeight="1" x14ac:dyDescent="0.25">
      <c r="A129" s="1"/>
      <c r="B129" s="18"/>
      <c r="C129" s="18"/>
      <c r="D129" s="18"/>
      <c r="E129" s="18"/>
    </row>
    <row r="130" spans="1:5" ht="16.5" customHeight="1" x14ac:dyDescent="0.25">
      <c r="A130" s="1"/>
      <c r="B130" s="18"/>
      <c r="C130" s="18"/>
      <c r="D130" s="18"/>
      <c r="E130" s="18"/>
    </row>
    <row r="131" spans="1:5" ht="16.5" customHeight="1" x14ac:dyDescent="0.25">
      <c r="A131" s="1"/>
      <c r="B131" s="18"/>
      <c r="C131" s="18"/>
      <c r="D131" s="18"/>
      <c r="E131" s="18"/>
    </row>
    <row r="132" spans="1:5" ht="16.5" customHeight="1" x14ac:dyDescent="0.25">
      <c r="A132" s="1"/>
      <c r="B132" s="18"/>
      <c r="C132" s="18"/>
      <c r="D132" s="18"/>
      <c r="E132" s="18"/>
    </row>
    <row r="133" spans="1:5" ht="16.5" customHeight="1" x14ac:dyDescent="0.25">
      <c r="A133" s="1"/>
      <c r="B133" s="18"/>
      <c r="C133" s="18"/>
      <c r="D133" s="18"/>
      <c r="E133" s="18"/>
    </row>
    <row r="134" spans="1:5" ht="16.5" customHeight="1" x14ac:dyDescent="0.25">
      <c r="A134" s="1"/>
      <c r="B134" s="18"/>
      <c r="C134" s="18"/>
      <c r="D134" s="18"/>
      <c r="E134" s="18"/>
    </row>
    <row r="135" spans="1:5" ht="16.5" customHeight="1" x14ac:dyDescent="0.25">
      <c r="A135" s="1"/>
      <c r="B135" s="18"/>
      <c r="C135" s="18"/>
      <c r="D135" s="18"/>
      <c r="E135" s="18"/>
    </row>
    <row r="136" spans="1:5" ht="16.5" customHeight="1" x14ac:dyDescent="0.25">
      <c r="A136" s="1"/>
      <c r="B136" s="18"/>
      <c r="C136" s="18"/>
      <c r="D136" s="18"/>
      <c r="E136" s="18"/>
    </row>
    <row r="137" spans="1:5" ht="16.5" customHeight="1" x14ac:dyDescent="0.25">
      <c r="A137" s="1"/>
      <c r="B137" s="18"/>
      <c r="C137" s="18"/>
      <c r="D137" s="18"/>
      <c r="E137" s="18"/>
    </row>
    <row r="138" spans="1:5" ht="16.5" customHeight="1" x14ac:dyDescent="0.25">
      <c r="A138" s="1"/>
      <c r="B138" s="18"/>
      <c r="C138" s="18"/>
      <c r="D138" s="18"/>
      <c r="E138" s="18"/>
    </row>
    <row r="139" spans="1:5" ht="16.5" customHeight="1" x14ac:dyDescent="0.25">
      <c r="A139" s="1"/>
      <c r="B139" s="18"/>
      <c r="C139" s="18"/>
      <c r="D139" s="18"/>
      <c r="E139" s="18"/>
    </row>
    <row r="140" spans="1:5" ht="16.5" customHeight="1" x14ac:dyDescent="0.25">
      <c r="A140" s="1"/>
      <c r="B140" s="18"/>
      <c r="C140" s="18"/>
      <c r="D140" s="18"/>
      <c r="E140" s="18"/>
    </row>
    <row r="141" spans="1:5" ht="16.5" customHeight="1" x14ac:dyDescent="0.25">
      <c r="A141" s="1"/>
      <c r="B141" s="18"/>
      <c r="C141" s="18"/>
      <c r="D141" s="18"/>
      <c r="E141" s="18"/>
    </row>
    <row r="142" spans="1:5" ht="16.5" customHeight="1" x14ac:dyDescent="0.25">
      <c r="A142" s="1"/>
      <c r="B142" s="18"/>
      <c r="C142" s="18"/>
      <c r="D142" s="18"/>
      <c r="E142" s="18"/>
    </row>
    <row r="143" spans="1:5" ht="16.5" customHeight="1" x14ac:dyDescent="0.25">
      <c r="A143" s="1"/>
      <c r="B143" s="18"/>
      <c r="C143" s="18"/>
      <c r="D143" s="18"/>
      <c r="E143" s="18"/>
    </row>
  </sheetData>
  <mergeCells count="24">
    <mergeCell ref="A2:E2"/>
    <mergeCell ref="A3:E3"/>
    <mergeCell ref="B6:E6"/>
    <mergeCell ref="B12:E12"/>
    <mergeCell ref="A13:E13"/>
    <mergeCell ref="B11:E11"/>
    <mergeCell ref="B5:E5"/>
    <mergeCell ref="B4:E4"/>
    <mergeCell ref="A1:G1"/>
    <mergeCell ref="F86:G86"/>
    <mergeCell ref="F87:G87"/>
    <mergeCell ref="A85:E85"/>
    <mergeCell ref="A86:E86"/>
    <mergeCell ref="A87:E87"/>
    <mergeCell ref="F2:G2"/>
    <mergeCell ref="F3:G3"/>
    <mergeCell ref="F84:G84"/>
    <mergeCell ref="F85:G85"/>
    <mergeCell ref="A14:E14"/>
    <mergeCell ref="A15:E15"/>
    <mergeCell ref="B7:E7"/>
    <mergeCell ref="B8:E8"/>
    <mergeCell ref="B9:E9"/>
    <mergeCell ref="B10:E10"/>
  </mergeCells>
  <printOptions horizontalCentered="1" verticalCentered="1"/>
  <pageMargins left="0.59055118110236227" right="0.55118110236220474" top="0.74803149606299213" bottom="0.74803149606299213" header="0" footer="0"/>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zoomScaleNormal="100" workbookViewId="0">
      <selection sqref="A1:G1"/>
    </sheetView>
  </sheetViews>
  <sheetFormatPr baseColWidth="10" defaultColWidth="14.42578125" defaultRowHeight="15" customHeight="1" x14ac:dyDescent="0.25"/>
  <cols>
    <col min="1" max="1" width="91.7109375" style="72" customWidth="1"/>
    <col min="2" max="2" width="6.5703125" style="72" customWidth="1"/>
    <col min="3" max="3" width="5.5703125" style="72" customWidth="1"/>
    <col min="4" max="4" width="6.140625" style="72" customWidth="1"/>
    <col min="5" max="5" width="3.140625" style="72" customWidth="1"/>
    <col min="6" max="6" width="21.5703125" style="46" bestFit="1" customWidth="1"/>
    <col min="7" max="7" width="9.28515625" style="72" bestFit="1" customWidth="1"/>
    <col min="8" max="16384" width="14.42578125" style="72"/>
  </cols>
  <sheetData>
    <row r="1" spans="1:9" s="97" customFormat="1" ht="20.25" customHeight="1" x14ac:dyDescent="0.25">
      <c r="A1" s="347" t="str">
        <f>TRDM!A1</f>
        <v>EVALUACION FACTOR CALIDAD</v>
      </c>
      <c r="B1" s="348"/>
      <c r="C1" s="348"/>
      <c r="D1" s="348"/>
      <c r="E1" s="348"/>
      <c r="F1" s="348"/>
      <c r="G1" s="348"/>
    </row>
    <row r="2" spans="1:9" ht="56.25" customHeight="1" x14ac:dyDescent="0.25">
      <c r="A2" s="354" t="s">
        <v>110</v>
      </c>
      <c r="B2" s="355"/>
      <c r="C2" s="355"/>
      <c r="D2" s="355"/>
      <c r="E2" s="356"/>
      <c r="F2" s="288" t="s">
        <v>168</v>
      </c>
      <c r="G2" s="288"/>
    </row>
    <row r="3" spans="1:9" ht="16.5" customHeight="1" x14ac:dyDescent="0.25">
      <c r="A3" s="321" t="s">
        <v>176</v>
      </c>
      <c r="B3" s="357"/>
      <c r="C3" s="357"/>
      <c r="D3" s="357"/>
      <c r="E3" s="322"/>
      <c r="F3" s="289" t="s">
        <v>171</v>
      </c>
      <c r="G3" s="289"/>
    </row>
    <row r="4" spans="1:9" ht="15" customHeight="1" x14ac:dyDescent="0.25">
      <c r="A4" s="152" t="s">
        <v>2</v>
      </c>
      <c r="B4" s="358" t="s">
        <v>169</v>
      </c>
      <c r="C4" s="338"/>
      <c r="D4" s="338"/>
      <c r="E4" s="331"/>
      <c r="F4" s="114" t="s">
        <v>158</v>
      </c>
      <c r="G4" s="115" t="s">
        <v>169</v>
      </c>
      <c r="H4" s="46"/>
      <c r="I4" s="46"/>
    </row>
    <row r="5" spans="1:9" ht="57" customHeight="1" x14ac:dyDescent="0.25">
      <c r="A5" s="30" t="s">
        <v>111</v>
      </c>
      <c r="B5" s="359">
        <v>80</v>
      </c>
      <c r="C5" s="324"/>
      <c r="D5" s="324"/>
      <c r="E5" s="329"/>
      <c r="F5" s="150" t="s">
        <v>159</v>
      </c>
      <c r="G5" s="161">
        <v>0</v>
      </c>
      <c r="H5" s="46"/>
      <c r="I5" s="46"/>
    </row>
    <row r="6" spans="1:9" ht="45" customHeight="1" x14ac:dyDescent="0.25">
      <c r="A6" s="96" t="s">
        <v>112</v>
      </c>
      <c r="B6" s="360">
        <v>80</v>
      </c>
      <c r="C6" s="361"/>
      <c r="D6" s="361"/>
      <c r="E6" s="362"/>
      <c r="F6" s="150" t="s">
        <v>159</v>
      </c>
      <c r="G6" s="161">
        <v>0</v>
      </c>
      <c r="H6" s="46"/>
      <c r="I6" s="46"/>
    </row>
    <row r="7" spans="1:9" ht="40.5" customHeight="1" x14ac:dyDescent="0.25">
      <c r="A7" s="70" t="s">
        <v>113</v>
      </c>
      <c r="B7" s="359">
        <v>80</v>
      </c>
      <c r="C7" s="324"/>
      <c r="D7" s="324"/>
      <c r="E7" s="324"/>
      <c r="F7" s="150" t="s">
        <v>159</v>
      </c>
      <c r="G7" s="161">
        <v>0</v>
      </c>
      <c r="H7" s="46"/>
      <c r="I7" s="46"/>
    </row>
    <row r="8" spans="1:9" ht="49.5" customHeight="1" x14ac:dyDescent="0.25">
      <c r="A8" s="70" t="s">
        <v>114</v>
      </c>
      <c r="B8" s="359">
        <v>80</v>
      </c>
      <c r="C8" s="324"/>
      <c r="D8" s="324"/>
      <c r="E8" s="324"/>
      <c r="F8" s="150" t="s">
        <v>159</v>
      </c>
      <c r="G8" s="167">
        <v>0</v>
      </c>
    </row>
    <row r="9" spans="1:9" ht="138.75" customHeight="1" x14ac:dyDescent="0.25">
      <c r="A9" s="70" t="s">
        <v>115</v>
      </c>
      <c r="B9" s="359">
        <v>80</v>
      </c>
      <c r="C9" s="324"/>
      <c r="D9" s="324"/>
      <c r="E9" s="324"/>
      <c r="F9" s="150" t="s">
        <v>159</v>
      </c>
      <c r="G9" s="167">
        <v>0</v>
      </c>
    </row>
    <row r="10" spans="1:9" ht="16.5" x14ac:dyDescent="0.25">
      <c r="A10" s="156" t="s">
        <v>79</v>
      </c>
      <c r="B10" s="363">
        <f>SUM(B5:E9)</f>
        <v>400</v>
      </c>
      <c r="C10" s="338"/>
      <c r="D10" s="338"/>
      <c r="E10" s="331"/>
      <c r="F10" s="157" t="s">
        <v>170</v>
      </c>
      <c r="G10" s="157">
        <v>0</v>
      </c>
    </row>
    <row r="11" spans="1:9" ht="16.5" x14ac:dyDescent="0.25">
      <c r="A11" s="321" t="s">
        <v>68</v>
      </c>
      <c r="B11" s="338"/>
      <c r="C11" s="338"/>
      <c r="D11" s="338"/>
      <c r="E11" s="334"/>
      <c r="F11" s="159" t="s">
        <v>158</v>
      </c>
      <c r="G11" s="160"/>
    </row>
    <row r="12" spans="1:9" ht="29.25" customHeight="1" x14ac:dyDescent="0.25">
      <c r="A12" s="332" t="s">
        <v>116</v>
      </c>
      <c r="B12" s="324"/>
      <c r="C12" s="324"/>
      <c r="D12" s="324"/>
      <c r="E12" s="324"/>
      <c r="F12" s="161" t="s">
        <v>160</v>
      </c>
      <c r="G12" s="151"/>
    </row>
    <row r="13" spans="1:9" ht="16.5" customHeight="1" x14ac:dyDescent="0.25">
      <c r="A13" s="1"/>
      <c r="B13" s="1"/>
      <c r="C13" s="1"/>
      <c r="D13" s="1"/>
      <c r="E13" s="1"/>
    </row>
    <row r="14" spans="1:9" ht="17.25" hidden="1" customHeight="1" x14ac:dyDescent="0.25">
      <c r="A14" s="1"/>
      <c r="B14" s="1"/>
      <c r="C14" s="1"/>
      <c r="D14" s="1"/>
      <c r="E14" s="1"/>
    </row>
    <row r="15" spans="1:9" ht="16.5" customHeight="1" x14ac:dyDescent="0.25">
      <c r="A15" s="143"/>
      <c r="B15" s="143"/>
      <c r="E15" s="1"/>
      <c r="F15" s="294" t="s">
        <v>171</v>
      </c>
      <c r="G15" s="294"/>
    </row>
    <row r="16" spans="1:9" ht="16.5" customHeight="1" x14ac:dyDescent="0.25">
      <c r="A16" s="349" t="s">
        <v>173</v>
      </c>
      <c r="B16" s="349"/>
      <c r="C16" s="349"/>
      <c r="D16" s="349"/>
      <c r="E16" s="349"/>
      <c r="F16" s="290">
        <f>G10</f>
        <v>0</v>
      </c>
      <c r="G16" s="290"/>
    </row>
    <row r="17" spans="1:7" ht="16.5" customHeight="1" x14ac:dyDescent="0.25">
      <c r="A17" s="349" t="s">
        <v>175</v>
      </c>
      <c r="B17" s="349"/>
      <c r="C17" s="349"/>
      <c r="D17" s="349"/>
      <c r="E17" s="349"/>
      <c r="F17" s="290">
        <f>F16</f>
        <v>0</v>
      </c>
      <c r="G17" s="290"/>
    </row>
    <row r="18" spans="1:7" ht="16.5" customHeight="1" x14ac:dyDescent="0.25">
      <c r="A18" s="1"/>
      <c r="B18" s="1"/>
      <c r="C18" s="1"/>
      <c r="D18" s="1"/>
      <c r="E18" s="1"/>
    </row>
    <row r="19" spans="1:7" ht="16.5" customHeight="1" x14ac:dyDescent="0.25">
      <c r="A19" s="1"/>
      <c r="B19" s="18"/>
      <c r="C19" s="18"/>
      <c r="D19" s="18"/>
      <c r="E19" s="18"/>
    </row>
    <row r="20" spans="1:7" ht="16.5" customHeight="1" x14ac:dyDescent="0.25">
      <c r="A20" s="1"/>
      <c r="B20" s="18"/>
      <c r="C20" s="18"/>
      <c r="D20" s="18"/>
      <c r="E20" s="18"/>
    </row>
    <row r="21" spans="1:7" ht="16.5" customHeight="1" x14ac:dyDescent="0.25">
      <c r="A21" s="1"/>
      <c r="B21" s="18"/>
      <c r="C21" s="18"/>
      <c r="D21" s="18"/>
      <c r="E21" s="18"/>
    </row>
    <row r="22" spans="1:7" ht="16.5" customHeight="1" x14ac:dyDescent="0.25">
      <c r="A22" s="1"/>
      <c r="B22" s="18"/>
      <c r="C22" s="18"/>
      <c r="D22" s="18"/>
      <c r="E22" s="18"/>
    </row>
    <row r="23" spans="1:7" ht="16.5" customHeight="1" x14ac:dyDescent="0.25">
      <c r="A23" s="1"/>
      <c r="B23" s="18"/>
      <c r="C23" s="18"/>
      <c r="D23" s="18"/>
      <c r="E23" s="18"/>
    </row>
    <row r="24" spans="1:7" ht="16.5" customHeight="1" x14ac:dyDescent="0.25">
      <c r="A24" s="1"/>
      <c r="B24" s="18"/>
      <c r="C24" s="18"/>
      <c r="D24" s="18"/>
      <c r="E24" s="18"/>
    </row>
    <row r="25" spans="1:7" ht="16.5" customHeight="1" x14ac:dyDescent="0.25">
      <c r="A25" s="1"/>
      <c r="B25" s="18"/>
      <c r="C25" s="18"/>
      <c r="D25" s="18"/>
      <c r="E25" s="18"/>
    </row>
    <row r="26" spans="1:7" ht="16.5" customHeight="1" x14ac:dyDescent="0.25">
      <c r="A26" s="1"/>
      <c r="B26" s="18"/>
      <c r="C26" s="18"/>
      <c r="D26" s="18"/>
      <c r="E26" s="18"/>
    </row>
    <row r="27" spans="1:7" ht="16.5" customHeight="1" x14ac:dyDescent="0.25">
      <c r="A27" s="1"/>
      <c r="B27" s="18"/>
      <c r="C27" s="18"/>
      <c r="D27" s="18"/>
      <c r="E27" s="18"/>
    </row>
    <row r="28" spans="1:7" ht="16.5" customHeight="1" x14ac:dyDescent="0.25">
      <c r="A28" s="1"/>
      <c r="B28" s="18"/>
      <c r="C28" s="18"/>
      <c r="D28" s="18"/>
      <c r="E28" s="18"/>
    </row>
    <row r="29" spans="1:7" ht="16.5" customHeight="1" x14ac:dyDescent="0.25">
      <c r="A29" s="1"/>
      <c r="B29" s="18"/>
      <c r="C29" s="18"/>
      <c r="D29" s="18"/>
      <c r="E29" s="18"/>
    </row>
    <row r="30" spans="1:7" ht="16.5" customHeight="1" x14ac:dyDescent="0.25">
      <c r="A30" s="1"/>
      <c r="B30" s="18"/>
      <c r="C30" s="18"/>
      <c r="D30" s="18"/>
      <c r="E30" s="18"/>
    </row>
    <row r="31" spans="1:7" ht="16.5" customHeight="1" x14ac:dyDescent="0.25">
      <c r="A31" s="1"/>
      <c r="B31" s="18"/>
      <c r="C31" s="18"/>
      <c r="D31" s="18"/>
      <c r="E31" s="18"/>
    </row>
    <row r="32" spans="1:7" ht="16.5" customHeight="1" x14ac:dyDescent="0.25">
      <c r="A32" s="1"/>
      <c r="B32" s="18"/>
      <c r="C32" s="18"/>
      <c r="D32" s="18"/>
      <c r="E32" s="18"/>
    </row>
    <row r="33" spans="1:5" ht="16.5" customHeight="1" x14ac:dyDescent="0.25">
      <c r="A33" s="1"/>
      <c r="B33" s="18"/>
      <c r="C33" s="18"/>
      <c r="D33" s="18"/>
      <c r="E33" s="18"/>
    </row>
    <row r="34" spans="1:5" ht="16.5" customHeight="1" x14ac:dyDescent="0.25">
      <c r="A34" s="1"/>
      <c r="B34" s="18"/>
      <c r="C34" s="18"/>
      <c r="D34" s="18"/>
      <c r="E34" s="18"/>
    </row>
    <row r="35" spans="1:5" ht="16.5" customHeight="1" x14ac:dyDescent="0.25">
      <c r="A35" s="1"/>
      <c r="B35" s="18"/>
      <c r="C35" s="18"/>
      <c r="D35" s="18"/>
      <c r="E35" s="18"/>
    </row>
    <row r="36" spans="1:5" ht="16.5" customHeight="1" x14ac:dyDescent="0.25">
      <c r="A36" s="1"/>
      <c r="B36" s="18"/>
      <c r="C36" s="18"/>
      <c r="D36" s="18"/>
      <c r="E36" s="18"/>
    </row>
    <row r="37" spans="1:5" ht="16.5" customHeight="1" x14ac:dyDescent="0.25">
      <c r="A37" s="1"/>
      <c r="B37" s="18"/>
      <c r="C37" s="18"/>
      <c r="D37" s="18"/>
      <c r="E37" s="18"/>
    </row>
    <row r="38" spans="1:5" ht="16.5" customHeight="1" x14ac:dyDescent="0.25">
      <c r="A38" s="1"/>
      <c r="B38" s="18"/>
      <c r="C38" s="18"/>
      <c r="D38" s="18"/>
      <c r="E38" s="18"/>
    </row>
    <row r="39" spans="1:5" ht="16.5" customHeight="1" x14ac:dyDescent="0.25">
      <c r="A39" s="1"/>
      <c r="B39" s="18"/>
      <c r="C39" s="18"/>
      <c r="D39" s="18"/>
      <c r="E39" s="18"/>
    </row>
    <row r="40" spans="1:5" ht="16.5" customHeight="1" x14ac:dyDescent="0.25">
      <c r="A40" s="1"/>
      <c r="B40" s="18"/>
      <c r="C40" s="18"/>
      <c r="D40" s="18"/>
      <c r="E40" s="18"/>
    </row>
    <row r="41" spans="1:5" ht="16.5" customHeight="1" x14ac:dyDescent="0.25">
      <c r="A41" s="1"/>
      <c r="B41" s="18"/>
      <c r="C41" s="18"/>
      <c r="D41" s="18"/>
      <c r="E41" s="18"/>
    </row>
    <row r="42" spans="1:5" ht="16.5" customHeight="1" x14ac:dyDescent="0.25">
      <c r="A42" s="1"/>
      <c r="B42" s="18"/>
      <c r="C42" s="18"/>
      <c r="D42" s="18"/>
      <c r="E42" s="18"/>
    </row>
    <row r="43" spans="1:5" ht="16.5" customHeight="1" x14ac:dyDescent="0.25">
      <c r="A43" s="1"/>
      <c r="B43" s="18"/>
      <c r="C43" s="18"/>
      <c r="D43" s="18"/>
      <c r="E43" s="18"/>
    </row>
    <row r="44" spans="1:5" ht="16.5" customHeight="1" x14ac:dyDescent="0.25">
      <c r="A44" s="1"/>
      <c r="B44" s="18"/>
      <c r="C44" s="18"/>
      <c r="D44" s="18"/>
      <c r="E44" s="18"/>
    </row>
    <row r="45" spans="1:5" ht="16.5" customHeight="1" x14ac:dyDescent="0.25">
      <c r="A45" s="1"/>
      <c r="B45" s="18"/>
      <c r="C45" s="18"/>
      <c r="D45" s="18"/>
      <c r="E45" s="18"/>
    </row>
    <row r="46" spans="1:5" ht="16.5" customHeight="1" x14ac:dyDescent="0.25">
      <c r="A46" s="1"/>
      <c r="B46" s="18"/>
      <c r="C46" s="18"/>
      <c r="D46" s="18"/>
      <c r="E46" s="18"/>
    </row>
    <row r="47" spans="1:5" ht="16.5" customHeight="1" x14ac:dyDescent="0.25">
      <c r="A47" s="1"/>
      <c r="B47" s="18"/>
      <c r="C47" s="18"/>
      <c r="D47" s="18"/>
      <c r="E47" s="18"/>
    </row>
    <row r="48" spans="1:5" ht="16.5" customHeight="1" x14ac:dyDescent="0.25">
      <c r="A48" s="1"/>
      <c r="B48" s="18"/>
      <c r="C48" s="18"/>
      <c r="D48" s="18"/>
      <c r="E48" s="18"/>
    </row>
    <row r="49" spans="1:5" ht="16.5" customHeight="1" x14ac:dyDescent="0.25">
      <c r="A49" s="1"/>
      <c r="B49" s="18"/>
      <c r="C49" s="18"/>
      <c r="D49" s="18"/>
      <c r="E49" s="18"/>
    </row>
    <row r="50" spans="1:5" ht="16.5" customHeight="1" x14ac:dyDescent="0.25">
      <c r="A50" s="1"/>
      <c r="B50" s="18"/>
      <c r="C50" s="18"/>
      <c r="D50" s="18"/>
      <c r="E50" s="18"/>
    </row>
    <row r="51" spans="1:5" ht="16.5" customHeight="1" x14ac:dyDescent="0.25">
      <c r="A51" s="1"/>
      <c r="B51" s="18"/>
      <c r="C51" s="18"/>
      <c r="D51" s="18"/>
      <c r="E51" s="18"/>
    </row>
    <row r="52" spans="1:5" ht="16.5" customHeight="1" x14ac:dyDescent="0.25">
      <c r="A52" s="1"/>
      <c r="B52" s="18"/>
      <c r="C52" s="18"/>
      <c r="D52" s="18"/>
      <c r="E52" s="18"/>
    </row>
    <row r="53" spans="1:5" ht="16.5" customHeight="1" x14ac:dyDescent="0.25">
      <c r="A53" s="1"/>
      <c r="B53" s="18"/>
      <c r="C53" s="18"/>
      <c r="D53" s="18"/>
      <c r="E53" s="18"/>
    </row>
    <row r="54" spans="1:5" ht="16.5" customHeight="1" x14ac:dyDescent="0.25">
      <c r="A54" s="1"/>
      <c r="B54" s="18"/>
      <c r="C54" s="18"/>
      <c r="D54" s="18"/>
      <c r="E54" s="18"/>
    </row>
    <row r="55" spans="1:5" ht="16.5" customHeight="1" x14ac:dyDescent="0.25">
      <c r="A55" s="1"/>
      <c r="B55" s="18"/>
      <c r="C55" s="18"/>
      <c r="D55" s="18"/>
      <c r="E55" s="18"/>
    </row>
    <row r="56" spans="1:5" ht="16.5" customHeight="1" x14ac:dyDescent="0.25">
      <c r="A56" s="1"/>
      <c r="B56" s="18"/>
      <c r="C56" s="18"/>
      <c r="D56" s="18"/>
      <c r="E56" s="18"/>
    </row>
    <row r="57" spans="1:5" ht="16.5" customHeight="1" x14ac:dyDescent="0.25">
      <c r="A57" s="1"/>
      <c r="B57" s="18"/>
      <c r="C57" s="18"/>
      <c r="D57" s="18"/>
      <c r="E57" s="18"/>
    </row>
    <row r="58" spans="1:5" ht="16.5" customHeight="1" x14ac:dyDescent="0.25">
      <c r="A58" s="1"/>
      <c r="B58" s="18"/>
      <c r="C58" s="18"/>
      <c r="D58" s="18"/>
      <c r="E58" s="18"/>
    </row>
    <row r="59" spans="1:5" ht="16.5" customHeight="1" x14ac:dyDescent="0.25">
      <c r="A59" s="1"/>
      <c r="B59" s="18"/>
      <c r="C59" s="18"/>
      <c r="D59" s="18"/>
      <c r="E59" s="18"/>
    </row>
    <row r="60" spans="1:5" ht="16.5" customHeight="1" x14ac:dyDescent="0.25">
      <c r="A60" s="1"/>
      <c r="B60" s="18"/>
      <c r="C60" s="18"/>
      <c r="D60" s="18"/>
      <c r="E60" s="18"/>
    </row>
    <row r="61" spans="1:5" ht="16.5" customHeight="1" x14ac:dyDescent="0.25">
      <c r="A61" s="1"/>
      <c r="B61" s="18"/>
      <c r="C61" s="18"/>
      <c r="D61" s="18"/>
      <c r="E61" s="18"/>
    </row>
    <row r="62" spans="1:5" ht="16.5" customHeight="1" x14ac:dyDescent="0.25">
      <c r="A62" s="1"/>
      <c r="B62" s="18"/>
      <c r="C62" s="18"/>
      <c r="D62" s="18"/>
      <c r="E62" s="18"/>
    </row>
    <row r="63" spans="1:5" ht="16.5" customHeight="1" x14ac:dyDescent="0.25">
      <c r="A63" s="1"/>
      <c r="B63" s="18"/>
      <c r="C63" s="18"/>
      <c r="D63" s="18"/>
      <c r="E63" s="18"/>
    </row>
    <row r="64" spans="1:5" ht="16.5" customHeight="1" x14ac:dyDescent="0.25">
      <c r="A64" s="1"/>
      <c r="B64" s="18"/>
      <c r="C64" s="18"/>
      <c r="D64" s="18"/>
      <c r="E64" s="18"/>
    </row>
    <row r="65" spans="1:5" ht="16.5" customHeight="1" x14ac:dyDescent="0.25">
      <c r="A65" s="1"/>
      <c r="B65" s="18"/>
      <c r="C65" s="18"/>
      <c r="D65" s="18"/>
      <c r="E65" s="18"/>
    </row>
    <row r="66" spans="1:5" ht="16.5" customHeight="1" x14ac:dyDescent="0.25">
      <c r="A66" s="1"/>
      <c r="B66" s="18"/>
      <c r="C66" s="18"/>
      <c r="D66" s="18"/>
      <c r="E66" s="18"/>
    </row>
    <row r="67" spans="1:5" ht="16.5" customHeight="1" x14ac:dyDescent="0.25">
      <c r="A67" s="1"/>
      <c r="B67" s="18"/>
      <c r="C67" s="18"/>
      <c r="D67" s="18"/>
      <c r="E67" s="18"/>
    </row>
    <row r="68" spans="1:5" ht="16.5" customHeight="1" x14ac:dyDescent="0.25">
      <c r="A68" s="1"/>
      <c r="B68" s="18"/>
      <c r="C68" s="18"/>
      <c r="D68" s="18"/>
      <c r="E68" s="18"/>
    </row>
    <row r="69" spans="1:5" ht="16.5" customHeight="1" x14ac:dyDescent="0.25">
      <c r="A69" s="1"/>
      <c r="B69" s="18"/>
      <c r="C69" s="18"/>
      <c r="D69" s="18"/>
      <c r="E69" s="18"/>
    </row>
    <row r="70" spans="1:5" ht="16.5" customHeight="1" x14ac:dyDescent="0.25">
      <c r="A70" s="1"/>
      <c r="B70" s="18"/>
      <c r="C70" s="18"/>
      <c r="D70" s="18"/>
      <c r="E70" s="18"/>
    </row>
    <row r="71" spans="1:5" ht="16.5" customHeight="1" x14ac:dyDescent="0.25">
      <c r="A71" s="1"/>
      <c r="B71" s="18"/>
      <c r="C71" s="18"/>
      <c r="D71" s="18"/>
      <c r="E71" s="18"/>
    </row>
    <row r="72" spans="1:5" ht="16.5" customHeight="1" x14ac:dyDescent="0.25">
      <c r="A72" s="1"/>
      <c r="B72" s="18"/>
      <c r="C72" s="18"/>
      <c r="D72" s="18"/>
      <c r="E72" s="18"/>
    </row>
    <row r="73" spans="1:5" ht="16.5" customHeight="1" x14ac:dyDescent="0.25">
      <c r="A73" s="1"/>
      <c r="B73" s="18"/>
      <c r="C73" s="18"/>
      <c r="D73" s="18"/>
      <c r="E73" s="18"/>
    </row>
    <row r="74" spans="1:5" ht="16.5" customHeight="1" x14ac:dyDescent="0.25">
      <c r="A74" s="1"/>
      <c r="B74" s="18"/>
      <c r="C74" s="18"/>
      <c r="D74" s="18"/>
      <c r="E74" s="18"/>
    </row>
    <row r="75" spans="1:5" ht="16.5" customHeight="1" x14ac:dyDescent="0.25">
      <c r="A75" s="1"/>
      <c r="B75" s="18"/>
      <c r="C75" s="18"/>
      <c r="D75" s="18"/>
      <c r="E75" s="18"/>
    </row>
    <row r="76" spans="1:5" ht="16.5" customHeight="1" x14ac:dyDescent="0.25">
      <c r="A76" s="1"/>
      <c r="B76" s="18"/>
      <c r="C76" s="18"/>
      <c r="D76" s="18"/>
      <c r="E76" s="18"/>
    </row>
    <row r="77" spans="1:5" ht="16.5" customHeight="1" x14ac:dyDescent="0.25">
      <c r="A77" s="1"/>
      <c r="B77" s="18"/>
      <c r="C77" s="18"/>
      <c r="D77" s="18"/>
      <c r="E77" s="18"/>
    </row>
    <row r="78" spans="1:5" ht="16.5" customHeight="1" x14ac:dyDescent="0.25">
      <c r="A78" s="1"/>
      <c r="B78" s="18"/>
      <c r="C78" s="18"/>
      <c r="D78" s="18"/>
      <c r="E78" s="18"/>
    </row>
    <row r="79" spans="1:5" ht="16.5" customHeight="1" x14ac:dyDescent="0.25">
      <c r="A79" s="1"/>
      <c r="B79" s="18"/>
      <c r="C79" s="18"/>
      <c r="D79" s="18"/>
      <c r="E79" s="18"/>
    </row>
    <row r="80" spans="1:5" ht="16.5" customHeight="1" x14ac:dyDescent="0.25">
      <c r="A80" s="1"/>
      <c r="B80" s="18"/>
      <c r="C80" s="18"/>
      <c r="D80" s="18"/>
      <c r="E80" s="18"/>
    </row>
    <row r="81" spans="1:5" ht="16.5" customHeight="1" x14ac:dyDescent="0.25">
      <c r="A81" s="1"/>
      <c r="B81" s="18"/>
      <c r="C81" s="18"/>
      <c r="D81" s="18"/>
      <c r="E81" s="18"/>
    </row>
    <row r="82" spans="1:5" ht="16.5" customHeight="1" x14ac:dyDescent="0.25">
      <c r="A82" s="1"/>
      <c r="B82" s="18"/>
      <c r="C82" s="18"/>
      <c r="D82" s="18"/>
      <c r="E82" s="18"/>
    </row>
    <row r="83" spans="1:5" ht="16.5" customHeight="1" x14ac:dyDescent="0.25">
      <c r="A83" s="1"/>
      <c r="B83" s="18"/>
      <c r="C83" s="18"/>
      <c r="D83" s="18"/>
      <c r="E83" s="18"/>
    </row>
    <row r="84" spans="1:5" ht="16.5" customHeight="1" x14ac:dyDescent="0.25">
      <c r="A84" s="1"/>
      <c r="B84" s="18"/>
      <c r="C84" s="18"/>
      <c r="D84" s="18"/>
      <c r="E84" s="18"/>
    </row>
    <row r="85" spans="1:5" ht="16.5" customHeight="1" x14ac:dyDescent="0.25">
      <c r="A85" s="1"/>
      <c r="B85" s="18"/>
      <c r="C85" s="18"/>
      <c r="D85" s="18"/>
      <c r="E85" s="18"/>
    </row>
    <row r="86" spans="1:5" ht="16.5" customHeight="1" x14ac:dyDescent="0.25">
      <c r="A86" s="1"/>
      <c r="B86" s="18"/>
      <c r="C86" s="18"/>
      <c r="D86" s="18"/>
      <c r="E86" s="18"/>
    </row>
    <row r="87" spans="1:5" ht="16.5" customHeight="1" x14ac:dyDescent="0.25">
      <c r="A87" s="1"/>
      <c r="B87" s="18"/>
      <c r="C87" s="18"/>
      <c r="D87" s="18"/>
      <c r="E87" s="18"/>
    </row>
    <row r="88" spans="1:5" ht="16.5" customHeight="1" x14ac:dyDescent="0.25">
      <c r="A88" s="1"/>
      <c r="B88" s="18"/>
      <c r="C88" s="18"/>
      <c r="D88" s="18"/>
      <c r="E88" s="18"/>
    </row>
    <row r="89" spans="1:5" ht="16.5" customHeight="1" x14ac:dyDescent="0.25">
      <c r="A89" s="1"/>
      <c r="B89" s="18"/>
      <c r="C89" s="18"/>
      <c r="D89" s="18"/>
      <c r="E89" s="18"/>
    </row>
    <row r="90" spans="1:5" ht="16.5" customHeight="1" x14ac:dyDescent="0.25">
      <c r="A90" s="1"/>
      <c r="B90" s="18"/>
      <c r="C90" s="18"/>
      <c r="D90" s="18"/>
      <c r="E90" s="18"/>
    </row>
    <row r="91" spans="1:5" ht="16.5" customHeight="1" x14ac:dyDescent="0.25">
      <c r="A91" s="1"/>
      <c r="B91" s="18"/>
      <c r="C91" s="18"/>
      <c r="D91" s="18"/>
      <c r="E91" s="18"/>
    </row>
    <row r="92" spans="1:5" ht="16.5" customHeight="1" x14ac:dyDescent="0.25">
      <c r="A92" s="1"/>
      <c r="B92" s="18"/>
      <c r="C92" s="18"/>
      <c r="D92" s="18"/>
      <c r="E92" s="18"/>
    </row>
    <row r="93" spans="1:5" ht="16.5" customHeight="1" x14ac:dyDescent="0.25">
      <c r="A93" s="1"/>
      <c r="B93" s="18"/>
      <c r="C93" s="18"/>
      <c r="D93" s="18"/>
      <c r="E93" s="18"/>
    </row>
    <row r="94" spans="1:5" ht="16.5" customHeight="1" x14ac:dyDescent="0.25">
      <c r="A94" s="1"/>
      <c r="B94" s="18"/>
      <c r="C94" s="18"/>
      <c r="D94" s="18"/>
      <c r="E94" s="18"/>
    </row>
    <row r="95" spans="1:5" ht="16.5" customHeight="1" x14ac:dyDescent="0.25">
      <c r="A95" s="1"/>
      <c r="B95" s="18"/>
      <c r="C95" s="18"/>
      <c r="D95" s="18"/>
      <c r="E95" s="18"/>
    </row>
    <row r="96" spans="1:5" ht="16.5" customHeight="1" x14ac:dyDescent="0.25">
      <c r="A96" s="1"/>
      <c r="B96" s="18"/>
      <c r="C96" s="18"/>
      <c r="D96" s="18"/>
      <c r="E96" s="18"/>
    </row>
    <row r="97" spans="1:5" ht="16.5" customHeight="1" x14ac:dyDescent="0.25">
      <c r="A97" s="1"/>
      <c r="B97" s="18"/>
      <c r="C97" s="18"/>
      <c r="D97" s="18"/>
      <c r="E97" s="18"/>
    </row>
    <row r="98" spans="1:5" ht="16.5" customHeight="1" x14ac:dyDescent="0.25">
      <c r="A98" s="1"/>
      <c r="B98" s="18"/>
      <c r="C98" s="18"/>
      <c r="D98" s="18"/>
      <c r="E98" s="18"/>
    </row>
    <row r="99" spans="1:5" ht="16.5" customHeight="1" x14ac:dyDescent="0.25">
      <c r="A99" s="1"/>
      <c r="B99" s="18"/>
      <c r="C99" s="18"/>
      <c r="D99" s="18"/>
      <c r="E99" s="18"/>
    </row>
    <row r="100" spans="1:5" ht="16.5" customHeight="1" x14ac:dyDescent="0.25">
      <c r="A100" s="1"/>
      <c r="B100" s="18"/>
      <c r="C100" s="18"/>
      <c r="D100" s="18"/>
      <c r="E100" s="18"/>
    </row>
    <row r="101" spans="1:5" ht="16.5" customHeight="1" x14ac:dyDescent="0.25">
      <c r="A101" s="1"/>
      <c r="B101" s="18"/>
      <c r="C101" s="18"/>
      <c r="D101" s="18"/>
      <c r="E101" s="18"/>
    </row>
    <row r="102" spans="1:5" ht="16.5" customHeight="1" x14ac:dyDescent="0.25">
      <c r="A102" s="1"/>
      <c r="B102" s="18"/>
      <c r="C102" s="18"/>
      <c r="D102" s="18"/>
      <c r="E102" s="18"/>
    </row>
    <row r="103" spans="1:5" ht="16.5" customHeight="1" x14ac:dyDescent="0.25">
      <c r="A103" s="1"/>
      <c r="B103" s="18"/>
      <c r="C103" s="18"/>
      <c r="D103" s="18"/>
      <c r="E103" s="18"/>
    </row>
    <row r="104" spans="1:5" ht="16.5" customHeight="1" x14ac:dyDescent="0.25">
      <c r="A104" s="1"/>
      <c r="B104" s="18"/>
      <c r="C104" s="18"/>
      <c r="D104" s="18"/>
      <c r="E104" s="18"/>
    </row>
    <row r="105" spans="1:5" ht="16.5" customHeight="1" x14ac:dyDescent="0.25">
      <c r="A105" s="1"/>
      <c r="B105" s="18"/>
      <c r="C105" s="18"/>
      <c r="D105" s="18"/>
      <c r="E105" s="18"/>
    </row>
    <row r="106" spans="1:5" ht="16.5" customHeight="1" x14ac:dyDescent="0.25">
      <c r="A106" s="1"/>
      <c r="B106" s="18"/>
      <c r="C106" s="18"/>
      <c r="D106" s="18"/>
      <c r="E106" s="18"/>
    </row>
    <row r="107" spans="1:5" ht="16.5" customHeight="1" x14ac:dyDescent="0.25">
      <c r="A107" s="1"/>
      <c r="B107" s="18"/>
      <c r="C107" s="18"/>
      <c r="D107" s="18"/>
      <c r="E107" s="18"/>
    </row>
    <row r="108" spans="1:5" ht="16.5" customHeight="1" x14ac:dyDescent="0.25">
      <c r="A108" s="1"/>
      <c r="B108" s="18"/>
      <c r="C108" s="18"/>
      <c r="D108" s="18"/>
      <c r="E108" s="18"/>
    </row>
    <row r="109" spans="1:5" ht="16.5" customHeight="1" x14ac:dyDescent="0.25">
      <c r="A109" s="1"/>
      <c r="B109" s="18"/>
      <c r="C109" s="18"/>
      <c r="D109" s="18"/>
      <c r="E109" s="18"/>
    </row>
    <row r="110" spans="1:5" ht="16.5" customHeight="1" x14ac:dyDescent="0.25">
      <c r="A110" s="1"/>
      <c r="B110" s="18"/>
      <c r="C110" s="18"/>
      <c r="D110" s="18"/>
      <c r="E110" s="18"/>
    </row>
    <row r="111" spans="1:5" ht="16.5" customHeight="1" x14ac:dyDescent="0.25">
      <c r="A111" s="1"/>
      <c r="B111" s="18"/>
      <c r="C111" s="18"/>
      <c r="D111" s="18"/>
      <c r="E111" s="18"/>
    </row>
    <row r="112" spans="1:5" ht="16.5" customHeight="1" x14ac:dyDescent="0.25">
      <c r="A112" s="1"/>
      <c r="B112" s="18"/>
      <c r="C112" s="18"/>
      <c r="D112" s="18"/>
      <c r="E112" s="18"/>
    </row>
    <row r="113" spans="1:5" ht="16.5" customHeight="1" x14ac:dyDescent="0.25">
      <c r="A113" s="1"/>
      <c r="B113" s="18"/>
      <c r="C113" s="18"/>
      <c r="D113" s="18"/>
      <c r="E113" s="18"/>
    </row>
    <row r="114" spans="1:5" ht="16.5" customHeight="1" x14ac:dyDescent="0.25">
      <c r="A114" s="1"/>
      <c r="B114" s="18"/>
      <c r="C114" s="18"/>
      <c r="D114" s="18"/>
      <c r="E114" s="18"/>
    </row>
    <row r="115" spans="1:5" ht="16.5" customHeight="1" x14ac:dyDescent="0.25">
      <c r="A115" s="1"/>
      <c r="B115" s="18"/>
      <c r="C115" s="18"/>
      <c r="D115" s="18"/>
      <c r="E115" s="18"/>
    </row>
    <row r="116" spans="1:5" ht="16.5" customHeight="1" x14ac:dyDescent="0.25">
      <c r="A116" s="1"/>
      <c r="B116" s="18"/>
      <c r="C116" s="18"/>
      <c r="D116" s="18"/>
      <c r="E116" s="18"/>
    </row>
    <row r="117" spans="1:5" ht="16.5" customHeight="1" x14ac:dyDescent="0.25">
      <c r="A117" s="1"/>
      <c r="B117" s="18"/>
      <c r="C117" s="18"/>
      <c r="D117" s="18"/>
      <c r="E117" s="18"/>
    </row>
    <row r="118" spans="1:5" ht="16.5" customHeight="1" x14ac:dyDescent="0.25">
      <c r="A118" s="1"/>
      <c r="B118" s="18"/>
      <c r="C118" s="18"/>
      <c r="D118" s="18"/>
      <c r="E118" s="18"/>
    </row>
    <row r="119" spans="1:5" ht="16.5" customHeight="1" x14ac:dyDescent="0.25">
      <c r="A119" s="1"/>
      <c r="B119" s="18"/>
      <c r="C119" s="18"/>
      <c r="D119" s="18"/>
      <c r="E119" s="18"/>
    </row>
    <row r="120" spans="1:5" ht="16.5" customHeight="1" x14ac:dyDescent="0.25">
      <c r="A120" s="1"/>
      <c r="B120" s="18"/>
      <c r="C120" s="18"/>
      <c r="D120" s="18"/>
      <c r="E120" s="18"/>
    </row>
    <row r="121" spans="1:5" ht="16.5" customHeight="1" x14ac:dyDescent="0.25">
      <c r="A121" s="1"/>
      <c r="B121" s="18"/>
      <c r="C121" s="18"/>
      <c r="D121" s="18"/>
      <c r="E121" s="18"/>
    </row>
    <row r="122" spans="1:5" ht="16.5" customHeight="1" x14ac:dyDescent="0.25">
      <c r="A122" s="1"/>
      <c r="B122" s="18"/>
      <c r="C122" s="18"/>
      <c r="D122" s="18"/>
      <c r="E122" s="18"/>
    </row>
    <row r="123" spans="1:5" ht="16.5" customHeight="1" x14ac:dyDescent="0.25">
      <c r="A123" s="1"/>
      <c r="B123" s="18"/>
      <c r="C123" s="18"/>
      <c r="D123" s="18"/>
      <c r="E123" s="18"/>
    </row>
    <row r="124" spans="1:5" ht="16.5" customHeight="1" x14ac:dyDescent="0.25">
      <c r="A124" s="1"/>
      <c r="B124" s="18"/>
      <c r="C124" s="18"/>
      <c r="D124" s="18"/>
      <c r="E124" s="18"/>
    </row>
    <row r="125" spans="1:5" ht="16.5" customHeight="1" x14ac:dyDescent="0.25">
      <c r="A125" s="1"/>
      <c r="B125" s="18"/>
      <c r="C125" s="18"/>
      <c r="D125" s="18"/>
      <c r="E125" s="18"/>
    </row>
    <row r="126" spans="1:5" ht="16.5" customHeight="1" x14ac:dyDescent="0.25">
      <c r="A126" s="1"/>
      <c r="B126" s="18"/>
      <c r="C126" s="18"/>
      <c r="D126" s="18"/>
      <c r="E126" s="18"/>
    </row>
    <row r="127" spans="1:5" ht="16.5" customHeight="1" x14ac:dyDescent="0.25">
      <c r="A127" s="1"/>
      <c r="B127" s="18"/>
      <c r="C127" s="18"/>
      <c r="D127" s="18"/>
      <c r="E127" s="18"/>
    </row>
    <row r="128" spans="1:5" ht="16.5" customHeight="1" x14ac:dyDescent="0.25">
      <c r="A128" s="1"/>
      <c r="B128" s="18"/>
      <c r="C128" s="18"/>
      <c r="D128" s="18"/>
      <c r="E128" s="18"/>
    </row>
    <row r="129" spans="1:5" ht="16.5" customHeight="1" x14ac:dyDescent="0.25">
      <c r="A129" s="1"/>
      <c r="B129" s="18"/>
      <c r="C129" s="18"/>
      <c r="D129" s="18"/>
      <c r="E129" s="18"/>
    </row>
    <row r="130" spans="1:5" ht="16.5" customHeight="1" x14ac:dyDescent="0.25">
      <c r="A130" s="1"/>
      <c r="B130" s="18"/>
      <c r="C130" s="18"/>
      <c r="D130" s="18"/>
      <c r="E130" s="18"/>
    </row>
    <row r="131" spans="1:5" ht="16.5" customHeight="1" x14ac:dyDescent="0.25">
      <c r="A131" s="1"/>
      <c r="B131" s="18"/>
      <c r="C131" s="18"/>
      <c r="D131" s="18"/>
      <c r="E131" s="18"/>
    </row>
    <row r="132" spans="1:5" ht="16.5" customHeight="1" x14ac:dyDescent="0.25">
      <c r="A132" s="1"/>
      <c r="B132" s="18"/>
      <c r="C132" s="18"/>
      <c r="D132" s="18"/>
      <c r="E132" s="18"/>
    </row>
    <row r="133" spans="1:5" ht="16.5" customHeight="1" x14ac:dyDescent="0.25">
      <c r="A133" s="1"/>
      <c r="B133" s="18"/>
      <c r="C133" s="18"/>
      <c r="D133" s="18"/>
      <c r="E133" s="18"/>
    </row>
    <row r="134" spans="1:5" ht="16.5" customHeight="1" x14ac:dyDescent="0.25">
      <c r="A134" s="1"/>
      <c r="B134" s="18"/>
      <c r="C134" s="18"/>
      <c r="D134" s="18"/>
      <c r="E134" s="18"/>
    </row>
    <row r="135" spans="1:5" ht="16.5" customHeight="1" x14ac:dyDescent="0.25">
      <c r="A135" s="1"/>
      <c r="B135" s="18"/>
      <c r="C135" s="18"/>
      <c r="D135" s="18"/>
      <c r="E135" s="18"/>
    </row>
    <row r="136" spans="1:5" ht="16.5" customHeight="1" x14ac:dyDescent="0.25">
      <c r="A136" s="1"/>
      <c r="B136" s="18"/>
      <c r="C136" s="18"/>
      <c r="D136" s="18"/>
      <c r="E136" s="18"/>
    </row>
    <row r="137" spans="1:5" ht="16.5" customHeight="1" x14ac:dyDescent="0.25">
      <c r="A137" s="1"/>
      <c r="B137" s="18"/>
      <c r="C137" s="18"/>
      <c r="D137" s="18"/>
      <c r="E137" s="18"/>
    </row>
    <row r="138" spans="1:5" ht="16.5" customHeight="1" x14ac:dyDescent="0.25">
      <c r="A138" s="1"/>
      <c r="B138" s="18"/>
      <c r="C138" s="18"/>
      <c r="D138" s="18"/>
      <c r="E138" s="18"/>
    </row>
    <row r="139" spans="1:5" ht="16.5" customHeight="1" x14ac:dyDescent="0.25">
      <c r="A139" s="1"/>
      <c r="B139" s="18"/>
      <c r="C139" s="18"/>
      <c r="D139" s="18"/>
      <c r="E139" s="18"/>
    </row>
    <row r="140" spans="1:5" ht="16.5" customHeight="1" x14ac:dyDescent="0.25">
      <c r="A140" s="1"/>
      <c r="B140" s="18"/>
      <c r="C140" s="18"/>
      <c r="D140" s="18"/>
      <c r="E140" s="18"/>
    </row>
    <row r="141" spans="1:5" ht="16.5" customHeight="1" x14ac:dyDescent="0.25">
      <c r="A141" s="1"/>
      <c r="B141" s="18"/>
      <c r="C141" s="18"/>
      <c r="D141" s="18"/>
      <c r="E141" s="18"/>
    </row>
    <row r="142" spans="1:5" ht="16.5" customHeight="1" x14ac:dyDescent="0.25">
      <c r="A142" s="1"/>
      <c r="B142" s="18"/>
      <c r="C142" s="18"/>
      <c r="D142" s="18"/>
      <c r="E142" s="18"/>
    </row>
    <row r="143" spans="1:5" ht="16.5" customHeight="1" x14ac:dyDescent="0.25">
      <c r="A143" s="1"/>
      <c r="B143" s="18"/>
      <c r="C143" s="18"/>
      <c r="D143" s="18"/>
      <c r="E143" s="18"/>
    </row>
    <row r="144" spans="1:5" ht="16.5" customHeight="1" x14ac:dyDescent="0.25">
      <c r="A144" s="1"/>
      <c r="B144" s="18"/>
      <c r="C144" s="18"/>
      <c r="D144" s="18"/>
      <c r="E144" s="18"/>
    </row>
    <row r="145" spans="1:5" ht="16.5" customHeight="1" x14ac:dyDescent="0.25">
      <c r="A145" s="1"/>
      <c r="B145" s="18"/>
      <c r="C145" s="18"/>
      <c r="D145" s="18"/>
      <c r="E145" s="18"/>
    </row>
    <row r="146" spans="1:5" ht="16.5" customHeight="1" x14ac:dyDescent="0.25">
      <c r="A146" s="1"/>
      <c r="B146" s="18"/>
      <c r="C146" s="18"/>
      <c r="D146" s="18"/>
      <c r="E146" s="18"/>
    </row>
    <row r="147" spans="1:5" ht="16.5" customHeight="1" x14ac:dyDescent="0.25">
      <c r="A147" s="1"/>
      <c r="B147" s="18"/>
      <c r="C147" s="18"/>
      <c r="D147" s="18"/>
      <c r="E147" s="18"/>
    </row>
    <row r="148" spans="1:5" ht="16.5" customHeight="1" x14ac:dyDescent="0.25">
      <c r="A148" s="1"/>
      <c r="B148" s="18"/>
      <c r="C148" s="18"/>
      <c r="D148" s="18"/>
      <c r="E148" s="18"/>
    </row>
    <row r="149" spans="1:5" ht="16.5" customHeight="1" x14ac:dyDescent="0.25">
      <c r="A149" s="1"/>
      <c r="B149" s="18"/>
      <c r="C149" s="18"/>
      <c r="D149" s="18"/>
      <c r="E149" s="18"/>
    </row>
    <row r="150" spans="1:5" ht="16.5" customHeight="1" x14ac:dyDescent="0.25">
      <c r="A150" s="1"/>
      <c r="B150" s="18"/>
      <c r="C150" s="18"/>
      <c r="D150" s="18"/>
      <c r="E150" s="18"/>
    </row>
    <row r="151" spans="1:5" ht="16.5" customHeight="1" x14ac:dyDescent="0.25">
      <c r="A151" s="1"/>
      <c r="B151" s="18"/>
      <c r="C151" s="18"/>
      <c r="D151" s="18"/>
      <c r="E151" s="18"/>
    </row>
    <row r="152" spans="1:5" ht="16.5" customHeight="1" x14ac:dyDescent="0.25">
      <c r="A152" s="1"/>
      <c r="B152" s="18"/>
      <c r="C152" s="18"/>
      <c r="D152" s="18"/>
      <c r="E152" s="18"/>
    </row>
    <row r="153" spans="1:5" ht="16.5" customHeight="1" x14ac:dyDescent="0.25">
      <c r="A153" s="1"/>
      <c r="B153" s="18"/>
      <c r="C153" s="18"/>
      <c r="D153" s="18"/>
      <c r="E153" s="18"/>
    </row>
    <row r="154" spans="1:5" ht="16.5" customHeight="1" x14ac:dyDescent="0.25">
      <c r="A154" s="1"/>
      <c r="B154" s="18"/>
      <c r="C154" s="18"/>
      <c r="D154" s="18"/>
      <c r="E154" s="18"/>
    </row>
    <row r="155" spans="1:5" ht="16.5" customHeight="1" x14ac:dyDescent="0.25">
      <c r="A155" s="1"/>
      <c r="B155" s="18"/>
      <c r="C155" s="18"/>
      <c r="D155" s="18"/>
      <c r="E155" s="18"/>
    </row>
    <row r="156" spans="1:5" ht="16.5" customHeight="1" x14ac:dyDescent="0.25">
      <c r="A156" s="1"/>
      <c r="B156" s="18"/>
      <c r="C156" s="18"/>
      <c r="D156" s="18"/>
      <c r="E156" s="18"/>
    </row>
    <row r="157" spans="1:5" ht="16.5" customHeight="1" x14ac:dyDescent="0.25">
      <c r="A157" s="1"/>
      <c r="B157" s="18"/>
      <c r="C157" s="18"/>
      <c r="D157" s="18"/>
      <c r="E157" s="18"/>
    </row>
    <row r="158" spans="1:5" ht="16.5" customHeight="1" x14ac:dyDescent="0.25">
      <c r="A158" s="1"/>
      <c r="B158" s="18"/>
      <c r="C158" s="18"/>
      <c r="D158" s="18"/>
      <c r="E158" s="18"/>
    </row>
    <row r="159" spans="1:5" ht="16.5" customHeight="1" x14ac:dyDescent="0.25">
      <c r="A159" s="1"/>
      <c r="B159" s="18"/>
      <c r="C159" s="18"/>
      <c r="D159" s="18"/>
      <c r="E159" s="18"/>
    </row>
    <row r="160" spans="1:5" ht="16.5" customHeight="1" x14ac:dyDescent="0.25">
      <c r="A160" s="1"/>
      <c r="B160" s="18"/>
      <c r="C160" s="18"/>
      <c r="D160" s="18"/>
      <c r="E160" s="18"/>
    </row>
    <row r="161" spans="1:5" ht="16.5" customHeight="1" x14ac:dyDescent="0.25">
      <c r="A161" s="1"/>
      <c r="B161" s="18"/>
      <c r="C161" s="18"/>
      <c r="D161" s="18"/>
      <c r="E161" s="18"/>
    </row>
    <row r="162" spans="1:5" ht="16.5" customHeight="1" x14ac:dyDescent="0.25">
      <c r="A162" s="1"/>
      <c r="B162" s="18"/>
      <c r="C162" s="18"/>
      <c r="D162" s="18"/>
      <c r="E162" s="18"/>
    </row>
    <row r="163" spans="1:5" ht="16.5" customHeight="1" x14ac:dyDescent="0.25">
      <c r="A163" s="1"/>
      <c r="B163" s="18"/>
      <c r="C163" s="18"/>
      <c r="D163" s="18"/>
      <c r="E163" s="18"/>
    </row>
    <row r="164" spans="1:5" ht="16.5" customHeight="1" x14ac:dyDescent="0.25">
      <c r="A164" s="1"/>
      <c r="B164" s="18"/>
      <c r="C164" s="18"/>
      <c r="D164" s="18"/>
      <c r="E164" s="18"/>
    </row>
    <row r="165" spans="1:5" ht="16.5" customHeight="1" x14ac:dyDescent="0.25">
      <c r="A165" s="1"/>
      <c r="B165" s="18"/>
      <c r="C165" s="18"/>
      <c r="D165" s="18"/>
      <c r="E165" s="18"/>
    </row>
    <row r="166" spans="1:5" ht="16.5" customHeight="1" x14ac:dyDescent="0.25">
      <c r="A166" s="1"/>
      <c r="B166" s="18"/>
      <c r="C166" s="18"/>
      <c r="D166" s="18"/>
      <c r="E166" s="18"/>
    </row>
    <row r="167" spans="1:5" ht="16.5" customHeight="1" x14ac:dyDescent="0.25">
      <c r="A167" s="1"/>
      <c r="B167" s="18"/>
      <c r="C167" s="18"/>
      <c r="D167" s="18"/>
      <c r="E167" s="18"/>
    </row>
    <row r="168" spans="1:5" ht="16.5" customHeight="1" x14ac:dyDescent="0.25">
      <c r="A168" s="1"/>
      <c r="B168" s="18"/>
      <c r="C168" s="18"/>
      <c r="D168" s="18"/>
      <c r="E168" s="18"/>
    </row>
    <row r="169" spans="1:5" ht="16.5" customHeight="1" x14ac:dyDescent="0.25">
      <c r="A169" s="1"/>
      <c r="B169" s="18"/>
      <c r="C169" s="18"/>
      <c r="D169" s="18"/>
      <c r="E169" s="18"/>
    </row>
    <row r="170" spans="1:5" ht="16.5" customHeight="1" x14ac:dyDescent="0.25">
      <c r="A170" s="1"/>
      <c r="B170" s="18"/>
      <c r="C170" s="18"/>
      <c r="D170" s="18"/>
      <c r="E170" s="18"/>
    </row>
    <row r="171" spans="1:5" ht="16.5" customHeight="1" x14ac:dyDescent="0.25">
      <c r="A171" s="1"/>
      <c r="B171" s="18"/>
      <c r="C171" s="18"/>
      <c r="D171" s="18"/>
      <c r="E171" s="18"/>
    </row>
    <row r="172" spans="1:5" ht="16.5" customHeight="1" x14ac:dyDescent="0.25">
      <c r="A172" s="1"/>
      <c r="B172" s="18"/>
      <c r="C172" s="18"/>
      <c r="D172" s="18"/>
      <c r="E172" s="18"/>
    </row>
    <row r="173" spans="1:5" ht="16.5" customHeight="1" x14ac:dyDescent="0.25">
      <c r="A173" s="1"/>
      <c r="B173" s="18"/>
      <c r="C173" s="18"/>
      <c r="D173" s="18"/>
      <c r="E173" s="18"/>
    </row>
    <row r="174" spans="1:5" ht="16.5" customHeight="1" x14ac:dyDescent="0.25">
      <c r="A174" s="1"/>
      <c r="B174" s="18"/>
      <c r="C174" s="18"/>
      <c r="D174" s="18"/>
      <c r="E174" s="18"/>
    </row>
    <row r="175" spans="1:5" ht="16.5" customHeight="1" x14ac:dyDescent="0.25">
      <c r="A175" s="1"/>
      <c r="B175" s="18"/>
      <c r="C175" s="18"/>
      <c r="D175" s="18"/>
      <c r="E175" s="18"/>
    </row>
    <row r="176" spans="1:5" ht="16.5" customHeight="1" x14ac:dyDescent="0.25">
      <c r="A176" s="1"/>
      <c r="B176" s="18"/>
      <c r="C176" s="18"/>
      <c r="D176" s="18"/>
      <c r="E176" s="18"/>
    </row>
    <row r="177" spans="1:5" ht="16.5" customHeight="1" x14ac:dyDescent="0.25">
      <c r="A177" s="1"/>
      <c r="B177" s="18"/>
      <c r="C177" s="18"/>
      <c r="D177" s="18"/>
      <c r="E177" s="18"/>
    </row>
    <row r="178" spans="1:5" ht="16.5" customHeight="1" x14ac:dyDescent="0.25">
      <c r="A178" s="1"/>
      <c r="B178" s="18"/>
      <c r="C178" s="18"/>
      <c r="D178" s="18"/>
      <c r="E178" s="18"/>
    </row>
    <row r="179" spans="1:5" ht="16.5" customHeight="1" x14ac:dyDescent="0.25">
      <c r="A179" s="1"/>
      <c r="B179" s="18"/>
      <c r="C179" s="18"/>
      <c r="D179" s="18"/>
      <c r="E179" s="18"/>
    </row>
    <row r="180" spans="1:5" ht="16.5" customHeight="1" x14ac:dyDescent="0.25">
      <c r="A180" s="1"/>
      <c r="B180" s="18"/>
      <c r="C180" s="18"/>
      <c r="D180" s="18"/>
      <c r="E180" s="18"/>
    </row>
    <row r="181" spans="1:5" ht="16.5" customHeight="1" x14ac:dyDescent="0.25">
      <c r="A181" s="1"/>
      <c r="B181" s="18"/>
      <c r="C181" s="18"/>
      <c r="D181" s="18"/>
      <c r="E181" s="18"/>
    </row>
    <row r="182" spans="1:5" ht="16.5" customHeight="1" x14ac:dyDescent="0.25">
      <c r="A182" s="1"/>
      <c r="B182" s="18"/>
      <c r="C182" s="18"/>
      <c r="D182" s="18"/>
      <c r="E182" s="18"/>
    </row>
    <row r="183" spans="1:5" ht="16.5" customHeight="1" x14ac:dyDescent="0.25">
      <c r="A183" s="1"/>
      <c r="B183" s="18"/>
      <c r="C183" s="18"/>
      <c r="D183" s="18"/>
      <c r="E183" s="18"/>
    </row>
    <row r="184" spans="1:5" ht="16.5" customHeight="1" x14ac:dyDescent="0.25">
      <c r="A184" s="1"/>
      <c r="B184" s="18"/>
      <c r="C184" s="18"/>
      <c r="D184" s="18"/>
      <c r="E184" s="18"/>
    </row>
    <row r="185" spans="1:5" ht="16.5" customHeight="1" x14ac:dyDescent="0.25">
      <c r="A185" s="1"/>
      <c r="B185" s="18"/>
      <c r="C185" s="18"/>
      <c r="D185" s="18"/>
      <c r="E185" s="18"/>
    </row>
    <row r="186" spans="1:5" ht="16.5" customHeight="1" x14ac:dyDescent="0.25">
      <c r="A186" s="1"/>
      <c r="B186" s="18"/>
      <c r="C186" s="18"/>
      <c r="D186" s="18"/>
      <c r="E186" s="18"/>
    </row>
    <row r="187" spans="1:5" ht="16.5" customHeight="1" x14ac:dyDescent="0.25">
      <c r="A187" s="1"/>
      <c r="B187" s="18"/>
      <c r="C187" s="18"/>
      <c r="D187" s="18"/>
      <c r="E187" s="18"/>
    </row>
    <row r="188" spans="1:5" ht="16.5" customHeight="1" x14ac:dyDescent="0.25">
      <c r="A188" s="1"/>
      <c r="B188" s="18"/>
      <c r="C188" s="18"/>
      <c r="D188" s="18"/>
      <c r="E188" s="18"/>
    </row>
    <row r="189" spans="1:5" ht="16.5" customHeight="1" x14ac:dyDescent="0.25">
      <c r="A189" s="1"/>
      <c r="B189" s="18"/>
      <c r="C189" s="18"/>
      <c r="D189" s="18"/>
      <c r="E189" s="18"/>
    </row>
    <row r="190" spans="1:5" ht="16.5" customHeight="1" x14ac:dyDescent="0.25">
      <c r="A190" s="1"/>
      <c r="B190" s="18"/>
      <c r="C190" s="18"/>
      <c r="D190" s="18"/>
      <c r="E190" s="18"/>
    </row>
    <row r="191" spans="1:5" ht="16.5" customHeight="1" x14ac:dyDescent="0.25">
      <c r="A191" s="1"/>
      <c r="B191" s="18"/>
      <c r="C191" s="18"/>
      <c r="D191" s="18"/>
      <c r="E191" s="18"/>
    </row>
    <row r="192" spans="1:5" ht="16.5" customHeight="1" x14ac:dyDescent="0.25">
      <c r="A192" s="1"/>
      <c r="B192" s="18"/>
      <c r="C192" s="18"/>
      <c r="D192" s="18"/>
      <c r="E192" s="18"/>
    </row>
    <row r="193" spans="1:5" ht="16.5" customHeight="1" x14ac:dyDescent="0.25">
      <c r="A193" s="1"/>
      <c r="B193" s="18"/>
      <c r="C193" s="18"/>
      <c r="D193" s="18"/>
      <c r="E193" s="18"/>
    </row>
    <row r="194" spans="1:5" ht="16.5" customHeight="1" x14ac:dyDescent="0.25">
      <c r="A194" s="1"/>
      <c r="B194" s="18"/>
      <c r="C194" s="18"/>
      <c r="D194" s="18"/>
      <c r="E194" s="18"/>
    </row>
    <row r="195" spans="1:5" ht="16.5" customHeight="1" x14ac:dyDescent="0.25">
      <c r="A195" s="1"/>
      <c r="B195" s="18"/>
      <c r="C195" s="18"/>
      <c r="D195" s="18"/>
      <c r="E195" s="18"/>
    </row>
    <row r="196" spans="1:5" ht="16.5" customHeight="1" x14ac:dyDescent="0.25">
      <c r="A196" s="1"/>
      <c r="B196" s="18"/>
      <c r="C196" s="18"/>
      <c r="D196" s="18"/>
      <c r="E196" s="18"/>
    </row>
    <row r="197" spans="1:5" ht="16.5" customHeight="1" x14ac:dyDescent="0.25">
      <c r="A197" s="1"/>
      <c r="B197" s="18"/>
      <c r="C197" s="18"/>
      <c r="D197" s="18"/>
      <c r="E197" s="18"/>
    </row>
    <row r="198" spans="1:5" ht="16.5" customHeight="1" x14ac:dyDescent="0.25">
      <c r="A198" s="1"/>
      <c r="B198" s="18"/>
      <c r="C198" s="18"/>
      <c r="D198" s="18"/>
      <c r="E198" s="18"/>
    </row>
    <row r="199" spans="1:5" ht="16.5" customHeight="1" x14ac:dyDescent="0.25">
      <c r="A199" s="1"/>
      <c r="B199" s="18"/>
      <c r="C199" s="18"/>
      <c r="D199" s="18"/>
      <c r="E199" s="18"/>
    </row>
    <row r="200" spans="1:5" ht="16.5" customHeight="1" x14ac:dyDescent="0.25">
      <c r="A200" s="1"/>
      <c r="B200" s="18"/>
      <c r="C200" s="18"/>
      <c r="D200" s="18"/>
      <c r="E200" s="18"/>
    </row>
    <row r="201" spans="1:5" ht="16.5" customHeight="1" x14ac:dyDescent="0.25">
      <c r="A201" s="1"/>
      <c r="B201" s="18"/>
      <c r="C201" s="18"/>
      <c r="D201" s="18"/>
      <c r="E201" s="18"/>
    </row>
    <row r="202" spans="1:5" ht="16.5" customHeight="1" x14ac:dyDescent="0.25">
      <c r="A202" s="1"/>
      <c r="B202" s="18"/>
      <c r="C202" s="18"/>
      <c r="D202" s="18"/>
      <c r="E202" s="18"/>
    </row>
    <row r="203" spans="1:5" ht="16.5" customHeight="1" x14ac:dyDescent="0.25">
      <c r="A203" s="1"/>
      <c r="B203" s="18"/>
      <c r="C203" s="18"/>
      <c r="D203" s="18"/>
      <c r="E203" s="18"/>
    </row>
    <row r="204" spans="1:5" ht="16.5" customHeight="1" x14ac:dyDescent="0.25">
      <c r="A204" s="1"/>
      <c r="B204" s="18"/>
      <c r="C204" s="18"/>
      <c r="D204" s="18"/>
      <c r="E204" s="18"/>
    </row>
    <row r="205" spans="1:5" ht="16.5" customHeight="1" x14ac:dyDescent="0.25">
      <c r="A205" s="1"/>
      <c r="B205" s="18"/>
      <c r="C205" s="18"/>
      <c r="D205" s="18"/>
      <c r="E205" s="18"/>
    </row>
    <row r="206" spans="1:5" ht="16.5" customHeight="1" x14ac:dyDescent="0.25">
      <c r="A206" s="1"/>
      <c r="B206" s="18"/>
      <c r="C206" s="18"/>
      <c r="D206" s="18"/>
      <c r="E206" s="18"/>
    </row>
    <row r="207" spans="1:5" ht="16.5" customHeight="1" x14ac:dyDescent="0.25">
      <c r="A207" s="1"/>
      <c r="B207" s="18"/>
      <c r="C207" s="18"/>
      <c r="D207" s="18"/>
      <c r="E207" s="18"/>
    </row>
    <row r="208" spans="1:5" ht="16.5" customHeight="1" x14ac:dyDescent="0.25">
      <c r="A208" s="1"/>
      <c r="B208" s="18"/>
      <c r="C208" s="18"/>
      <c r="D208" s="18"/>
      <c r="E208" s="18"/>
    </row>
    <row r="209" spans="1:5" ht="16.5" customHeight="1" x14ac:dyDescent="0.25">
      <c r="A209" s="1"/>
      <c r="B209" s="18"/>
      <c r="C209" s="18"/>
      <c r="D209" s="18"/>
      <c r="E209" s="18"/>
    </row>
    <row r="210" spans="1:5" ht="16.5" customHeight="1" x14ac:dyDescent="0.25">
      <c r="A210" s="1"/>
      <c r="B210" s="18"/>
      <c r="C210" s="18"/>
      <c r="D210" s="18"/>
      <c r="E210" s="18"/>
    </row>
    <row r="211" spans="1:5" ht="16.5" customHeight="1" x14ac:dyDescent="0.25">
      <c r="A211" s="1"/>
      <c r="B211" s="18"/>
      <c r="C211" s="18"/>
      <c r="D211" s="18"/>
      <c r="E211" s="18"/>
    </row>
    <row r="212" spans="1:5" ht="16.5" customHeight="1" x14ac:dyDescent="0.25">
      <c r="A212" s="1"/>
      <c r="B212" s="18"/>
      <c r="C212" s="18"/>
      <c r="D212" s="18"/>
      <c r="E212" s="18"/>
    </row>
    <row r="213" spans="1:5" ht="16.5" customHeight="1" x14ac:dyDescent="0.25">
      <c r="A213" s="1"/>
      <c r="B213" s="18"/>
      <c r="C213" s="18"/>
      <c r="D213" s="18"/>
      <c r="E213" s="18"/>
    </row>
    <row r="214" spans="1:5" ht="16.5" customHeight="1" x14ac:dyDescent="0.25">
      <c r="A214" s="1"/>
      <c r="B214" s="18"/>
      <c r="C214" s="18"/>
      <c r="D214" s="18"/>
      <c r="E214" s="18"/>
    </row>
    <row r="215" spans="1:5" ht="16.5" customHeight="1" x14ac:dyDescent="0.25">
      <c r="A215" s="1"/>
      <c r="B215" s="18"/>
      <c r="C215" s="18"/>
      <c r="D215" s="18"/>
      <c r="E215" s="18"/>
    </row>
    <row r="216" spans="1:5" ht="16.5" customHeight="1" x14ac:dyDescent="0.25">
      <c r="A216" s="1"/>
      <c r="B216" s="18"/>
      <c r="C216" s="18"/>
      <c r="D216" s="18"/>
      <c r="E216" s="18"/>
    </row>
    <row r="217" spans="1:5" ht="16.5" customHeight="1" x14ac:dyDescent="0.25">
      <c r="A217" s="1"/>
      <c r="B217" s="18"/>
      <c r="C217" s="18"/>
      <c r="D217" s="18"/>
      <c r="E217" s="18"/>
    </row>
    <row r="218" spans="1:5" ht="16.5" customHeight="1" x14ac:dyDescent="0.25">
      <c r="A218" s="1"/>
      <c r="B218" s="18"/>
      <c r="C218" s="18"/>
      <c r="D218" s="18"/>
      <c r="E218" s="18"/>
    </row>
    <row r="219" spans="1:5" ht="16.5" customHeight="1" x14ac:dyDescent="0.25">
      <c r="A219" s="1"/>
      <c r="B219" s="18"/>
      <c r="C219" s="18"/>
      <c r="D219" s="18"/>
      <c r="E219" s="18"/>
    </row>
    <row r="220" spans="1:5" ht="16.5" customHeight="1" x14ac:dyDescent="0.25">
      <c r="A220" s="1"/>
      <c r="B220" s="18"/>
      <c r="C220" s="18"/>
      <c r="D220" s="18"/>
      <c r="E220" s="18"/>
    </row>
  </sheetData>
  <mergeCells count="19">
    <mergeCell ref="A1:G1"/>
    <mergeCell ref="F17:G17"/>
    <mergeCell ref="A16:E16"/>
    <mergeCell ref="A17:E17"/>
    <mergeCell ref="F2:G2"/>
    <mergeCell ref="F3:G3"/>
    <mergeCell ref="F15:G15"/>
    <mergeCell ref="F16:G16"/>
    <mergeCell ref="B7:E7"/>
    <mergeCell ref="B8:E8"/>
    <mergeCell ref="B9:E9"/>
    <mergeCell ref="A12:E12"/>
    <mergeCell ref="B10:E10"/>
    <mergeCell ref="A11:E11"/>
    <mergeCell ref="A2:E2"/>
    <mergeCell ref="A3:E3"/>
    <mergeCell ref="B4:E4"/>
    <mergeCell ref="B5:E5"/>
    <mergeCell ref="B6:E6"/>
  </mergeCells>
  <printOptions horizontalCentered="1" verticalCentered="1"/>
  <pageMargins left="0.70866141732283472" right="0.70866141732283472" top="0.74803149606299213" bottom="0.74803149606299213" header="0" footer="0"/>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opLeftCell="A2" zoomScaleNormal="100" workbookViewId="0">
      <selection activeCell="A2" sqref="A2:F2"/>
    </sheetView>
  </sheetViews>
  <sheetFormatPr baseColWidth="10" defaultColWidth="14.42578125" defaultRowHeight="15" customHeight="1" x14ac:dyDescent="0.25"/>
  <cols>
    <col min="1" max="1" width="92.5703125" style="64" customWidth="1"/>
    <col min="2" max="2" width="8.85546875" style="64" customWidth="1"/>
    <col min="3" max="3" width="7" style="64" customWidth="1"/>
    <col min="4" max="4" width="3.7109375" style="64" customWidth="1"/>
    <col min="5" max="5" width="21.5703125" style="68" bestFit="1" customWidth="1"/>
    <col min="6" max="16384" width="14.42578125" style="64"/>
  </cols>
  <sheetData>
    <row r="1" spans="1:7" ht="56.25" hidden="1" customHeight="1" x14ac:dyDescent="0.25">
      <c r="A1" s="309" t="s">
        <v>117</v>
      </c>
      <c r="B1" s="361"/>
      <c r="C1" s="361"/>
      <c r="D1" s="362"/>
      <c r="E1" s="82"/>
      <c r="F1" s="215"/>
    </row>
    <row r="2" spans="1:7" s="97" customFormat="1" ht="23.25" customHeight="1" x14ac:dyDescent="0.25">
      <c r="A2" s="364" t="str">
        <f>TRDM!A1</f>
        <v>EVALUACION FACTOR CALIDAD</v>
      </c>
      <c r="B2" s="365"/>
      <c r="C2" s="365"/>
      <c r="D2" s="365"/>
      <c r="E2" s="365"/>
      <c r="F2" s="366"/>
    </row>
    <row r="3" spans="1:7" ht="44.25" customHeight="1" x14ac:dyDescent="0.25">
      <c r="A3" s="372" t="s">
        <v>118</v>
      </c>
      <c r="B3" s="373"/>
      <c r="C3" s="373"/>
      <c r="D3" s="373"/>
      <c r="E3" s="367" t="s">
        <v>168</v>
      </c>
      <c r="F3" s="367"/>
    </row>
    <row r="4" spans="1:7" ht="19.5" customHeight="1" x14ac:dyDescent="0.25">
      <c r="A4" s="311" t="s">
        <v>1</v>
      </c>
      <c r="B4" s="355"/>
      <c r="C4" s="355"/>
      <c r="D4" s="355"/>
      <c r="E4" s="289" t="s">
        <v>171</v>
      </c>
      <c r="F4" s="289"/>
    </row>
    <row r="5" spans="1:7" ht="16.5" customHeight="1" x14ac:dyDescent="0.25">
      <c r="A5" s="16" t="s">
        <v>2</v>
      </c>
      <c r="B5" s="374" t="s">
        <v>169</v>
      </c>
      <c r="C5" s="324"/>
      <c r="D5" s="329"/>
      <c r="E5" s="114" t="s">
        <v>158</v>
      </c>
      <c r="F5" s="115" t="s">
        <v>169</v>
      </c>
    </row>
    <row r="6" spans="1:7" ht="30" customHeight="1" x14ac:dyDescent="0.25">
      <c r="A6" s="83" t="s">
        <v>119</v>
      </c>
      <c r="B6" s="359">
        <v>150</v>
      </c>
      <c r="C6" s="324"/>
      <c r="D6" s="329"/>
      <c r="E6" s="56" t="s">
        <v>159</v>
      </c>
      <c r="F6" s="167">
        <v>0</v>
      </c>
    </row>
    <row r="7" spans="1:7" ht="59.25" customHeight="1" x14ac:dyDescent="0.25">
      <c r="A7" s="84" t="s">
        <v>120</v>
      </c>
      <c r="B7" s="359">
        <v>100</v>
      </c>
      <c r="C7" s="324"/>
      <c r="D7" s="329"/>
      <c r="E7" s="56" t="s">
        <v>159</v>
      </c>
      <c r="F7" s="167">
        <v>0</v>
      </c>
    </row>
    <row r="8" spans="1:7" ht="63" customHeight="1" x14ac:dyDescent="0.25">
      <c r="A8" s="73" t="s">
        <v>121</v>
      </c>
      <c r="B8" s="359">
        <v>50</v>
      </c>
      <c r="C8" s="324"/>
      <c r="D8" s="329"/>
      <c r="E8" s="56" t="s">
        <v>159</v>
      </c>
      <c r="F8" s="167">
        <v>0</v>
      </c>
    </row>
    <row r="9" spans="1:7" ht="238.5" customHeight="1" x14ac:dyDescent="0.25">
      <c r="A9" s="73" t="s">
        <v>122</v>
      </c>
      <c r="B9" s="359">
        <v>50</v>
      </c>
      <c r="C9" s="324"/>
      <c r="D9" s="329"/>
      <c r="E9" s="56" t="s">
        <v>159</v>
      </c>
      <c r="F9" s="167">
        <v>0</v>
      </c>
    </row>
    <row r="10" spans="1:7" ht="61.5" customHeight="1" x14ac:dyDescent="0.25">
      <c r="A10" s="73" t="s">
        <v>123</v>
      </c>
      <c r="B10" s="359">
        <v>50</v>
      </c>
      <c r="C10" s="324"/>
      <c r="D10" s="329"/>
      <c r="E10" s="56" t="s">
        <v>159</v>
      </c>
      <c r="F10" s="167">
        <v>0</v>
      </c>
    </row>
    <row r="11" spans="1:7" ht="16.5" customHeight="1" x14ac:dyDescent="0.25">
      <c r="A11" s="156" t="s">
        <v>79</v>
      </c>
      <c r="B11" s="363">
        <f>SUM(B6:D10)</f>
        <v>400</v>
      </c>
      <c r="C11" s="338"/>
      <c r="D11" s="331"/>
      <c r="E11" s="157" t="s">
        <v>170</v>
      </c>
      <c r="F11" s="157">
        <f>SUM(F6:H10)</f>
        <v>0</v>
      </c>
      <c r="G11" s="97"/>
    </row>
    <row r="12" spans="1:7" ht="16.5" customHeight="1" x14ac:dyDescent="0.25">
      <c r="A12" s="371"/>
      <c r="B12" s="324"/>
      <c r="C12" s="324"/>
      <c r="D12" s="329"/>
      <c r="E12" s="54"/>
    </row>
    <row r="13" spans="1:7" ht="15.75" customHeight="1" x14ac:dyDescent="0.25">
      <c r="A13" s="368" t="s">
        <v>124</v>
      </c>
      <c r="B13" s="369"/>
      <c r="C13" s="369"/>
      <c r="D13" s="370"/>
      <c r="E13" s="51" t="s">
        <v>158</v>
      </c>
    </row>
    <row r="14" spans="1:7" ht="16.5" x14ac:dyDescent="0.25">
      <c r="A14" s="335" t="s">
        <v>125</v>
      </c>
      <c r="B14" s="324"/>
      <c r="C14" s="324"/>
      <c r="D14" s="324"/>
      <c r="E14" s="169" t="s">
        <v>160</v>
      </c>
    </row>
    <row r="15" spans="1:7" ht="16.5" customHeight="1" x14ac:dyDescent="0.25">
      <c r="A15" s="1"/>
      <c r="B15" s="1"/>
      <c r="C15" s="1"/>
      <c r="D15" s="1"/>
      <c r="E15" s="82"/>
    </row>
    <row r="16" spans="1:7" ht="16.5" customHeight="1" x14ac:dyDescent="0.25">
      <c r="A16" s="1"/>
      <c r="B16" s="1"/>
      <c r="C16" s="1"/>
      <c r="D16" s="1"/>
      <c r="E16" s="17"/>
    </row>
    <row r="17" spans="1:6" ht="16.5" customHeight="1" x14ac:dyDescent="0.25">
      <c r="A17" s="143"/>
      <c r="B17" s="143"/>
      <c r="C17" s="97"/>
      <c r="D17" s="97"/>
      <c r="E17" s="294" t="s">
        <v>171</v>
      </c>
      <c r="F17" s="294"/>
    </row>
    <row r="18" spans="1:6" ht="16.5" customHeight="1" x14ac:dyDescent="0.25">
      <c r="A18" s="291" t="s">
        <v>173</v>
      </c>
      <c r="B18" s="292"/>
      <c r="C18" s="292"/>
      <c r="D18" s="293"/>
      <c r="E18" s="290">
        <f>F11</f>
        <v>0</v>
      </c>
      <c r="F18" s="290"/>
    </row>
    <row r="19" spans="1:6" ht="16.5" customHeight="1" x14ac:dyDescent="0.25">
      <c r="A19" s="291" t="s">
        <v>175</v>
      </c>
      <c r="B19" s="292"/>
      <c r="C19" s="292"/>
      <c r="D19" s="293"/>
      <c r="E19" s="290">
        <f>E18</f>
        <v>0</v>
      </c>
      <c r="F19" s="290"/>
    </row>
    <row r="20" spans="1:6" ht="16.5" customHeight="1" x14ac:dyDescent="0.25">
      <c r="A20" s="1"/>
      <c r="B20" s="1"/>
      <c r="C20" s="1"/>
      <c r="D20" s="1"/>
      <c r="E20" s="17"/>
    </row>
    <row r="21" spans="1:6" ht="16.5" customHeight="1" x14ac:dyDescent="0.25">
      <c r="A21" s="1"/>
      <c r="B21" s="18"/>
      <c r="C21" s="18"/>
      <c r="D21" s="18"/>
    </row>
    <row r="22" spans="1:6" ht="16.5" customHeight="1" x14ac:dyDescent="0.25">
      <c r="A22" s="1"/>
      <c r="B22" s="18"/>
      <c r="C22" s="18"/>
      <c r="D22" s="18"/>
    </row>
    <row r="23" spans="1:6" ht="16.5" customHeight="1" x14ac:dyDescent="0.25">
      <c r="A23" s="1"/>
      <c r="B23" s="18"/>
      <c r="C23" s="18"/>
      <c r="D23" s="18"/>
    </row>
    <row r="24" spans="1:6" ht="16.5" customHeight="1" x14ac:dyDescent="0.25">
      <c r="A24" s="1"/>
      <c r="B24" s="18"/>
      <c r="C24" s="18"/>
      <c r="D24" s="18"/>
      <c r="E24" s="18"/>
    </row>
    <row r="25" spans="1:6" ht="16.5" customHeight="1" x14ac:dyDescent="0.25">
      <c r="A25" s="1"/>
      <c r="B25" s="18"/>
      <c r="C25" s="18"/>
      <c r="D25" s="18"/>
      <c r="E25" s="18"/>
    </row>
    <row r="26" spans="1:6" ht="16.5" customHeight="1" x14ac:dyDescent="0.25">
      <c r="A26" s="1"/>
      <c r="B26" s="18"/>
      <c r="C26" s="18"/>
      <c r="D26" s="18"/>
      <c r="E26" s="18"/>
    </row>
    <row r="27" spans="1:6" ht="16.5" customHeight="1" x14ac:dyDescent="0.25">
      <c r="A27" s="1"/>
      <c r="B27" s="18"/>
      <c r="C27" s="18"/>
      <c r="D27" s="18"/>
      <c r="E27" s="18"/>
    </row>
    <row r="28" spans="1:6" ht="16.5" customHeight="1" x14ac:dyDescent="0.25">
      <c r="A28" s="1"/>
      <c r="B28" s="18"/>
      <c r="C28" s="18"/>
      <c r="D28" s="18"/>
      <c r="E28" s="18"/>
    </row>
    <row r="29" spans="1:6" ht="16.5" customHeight="1" x14ac:dyDescent="0.25">
      <c r="A29" s="1"/>
      <c r="B29" s="18"/>
      <c r="C29" s="18"/>
      <c r="D29" s="18"/>
      <c r="E29" s="18"/>
    </row>
    <row r="30" spans="1:6" ht="16.5" customHeight="1" x14ac:dyDescent="0.25">
      <c r="A30" s="1"/>
      <c r="B30" s="18"/>
      <c r="C30" s="18"/>
      <c r="D30" s="18"/>
      <c r="E30" s="18"/>
    </row>
    <row r="31" spans="1:6" ht="16.5" customHeight="1" x14ac:dyDescent="0.25">
      <c r="A31" s="1"/>
      <c r="B31" s="18"/>
      <c r="C31" s="18"/>
      <c r="D31" s="18"/>
      <c r="E31" s="18"/>
    </row>
    <row r="32" spans="1:6" ht="16.5" customHeight="1" x14ac:dyDescent="0.25">
      <c r="A32" s="1"/>
      <c r="B32" s="18"/>
      <c r="C32" s="18"/>
      <c r="D32" s="18"/>
      <c r="E32" s="18"/>
    </row>
    <row r="33" spans="1:5" ht="16.5" customHeight="1" x14ac:dyDescent="0.25">
      <c r="A33" s="1"/>
      <c r="B33" s="18"/>
      <c r="C33" s="18"/>
      <c r="D33" s="18"/>
      <c r="E33" s="18"/>
    </row>
    <row r="34" spans="1:5" ht="16.5" customHeight="1" x14ac:dyDescent="0.25">
      <c r="A34" s="1"/>
      <c r="B34" s="18"/>
      <c r="C34" s="18"/>
      <c r="D34" s="18"/>
      <c r="E34" s="18"/>
    </row>
    <row r="35" spans="1:5" ht="16.5" customHeight="1" x14ac:dyDescent="0.25">
      <c r="A35" s="1"/>
      <c r="B35" s="18"/>
      <c r="C35" s="18"/>
      <c r="D35" s="18"/>
      <c r="E35" s="18"/>
    </row>
    <row r="36" spans="1:5" ht="16.5" customHeight="1" x14ac:dyDescent="0.25">
      <c r="A36" s="1"/>
      <c r="B36" s="18"/>
      <c r="C36" s="18"/>
      <c r="D36" s="18"/>
      <c r="E36" s="18"/>
    </row>
    <row r="37" spans="1:5" ht="16.5" customHeight="1" x14ac:dyDescent="0.25">
      <c r="A37" s="1"/>
      <c r="B37" s="18"/>
      <c r="C37" s="18"/>
      <c r="D37" s="18"/>
      <c r="E37" s="18"/>
    </row>
    <row r="38" spans="1:5" ht="16.5" customHeight="1" x14ac:dyDescent="0.25">
      <c r="A38" s="1"/>
      <c r="B38" s="18"/>
      <c r="C38" s="18"/>
      <c r="D38" s="18"/>
      <c r="E38" s="18"/>
    </row>
    <row r="39" spans="1:5" ht="16.5" customHeight="1" x14ac:dyDescent="0.25">
      <c r="A39" s="1"/>
      <c r="B39" s="18"/>
      <c r="C39" s="18"/>
      <c r="D39" s="18"/>
      <c r="E39" s="18"/>
    </row>
    <row r="40" spans="1:5" ht="16.5" customHeight="1" x14ac:dyDescent="0.25">
      <c r="A40" s="1"/>
      <c r="B40" s="18"/>
      <c r="C40" s="18"/>
      <c r="D40" s="18"/>
      <c r="E40" s="18"/>
    </row>
    <row r="41" spans="1:5" ht="16.5" customHeight="1" x14ac:dyDescent="0.25">
      <c r="A41" s="1"/>
      <c r="B41" s="18"/>
      <c r="C41" s="18"/>
      <c r="D41" s="18"/>
      <c r="E41" s="18"/>
    </row>
    <row r="42" spans="1:5" ht="16.5" customHeight="1" x14ac:dyDescent="0.25">
      <c r="A42" s="1"/>
      <c r="B42" s="18"/>
      <c r="C42" s="18"/>
      <c r="D42" s="18"/>
      <c r="E42" s="18"/>
    </row>
    <row r="43" spans="1:5" ht="16.5" customHeight="1" x14ac:dyDescent="0.25">
      <c r="A43" s="1"/>
      <c r="B43" s="18"/>
      <c r="C43" s="18"/>
      <c r="D43" s="18"/>
      <c r="E43" s="18"/>
    </row>
    <row r="44" spans="1:5" ht="16.5" customHeight="1" x14ac:dyDescent="0.25">
      <c r="A44" s="1"/>
      <c r="B44" s="18"/>
      <c r="C44" s="18"/>
      <c r="D44" s="18"/>
      <c r="E44" s="18"/>
    </row>
    <row r="45" spans="1:5" ht="16.5" customHeight="1" x14ac:dyDescent="0.25">
      <c r="A45" s="1"/>
      <c r="B45" s="18"/>
      <c r="C45" s="18"/>
      <c r="D45" s="18"/>
      <c r="E45" s="18"/>
    </row>
    <row r="46" spans="1:5" ht="16.5" customHeight="1" x14ac:dyDescent="0.25">
      <c r="A46" s="1"/>
      <c r="B46" s="18"/>
      <c r="C46" s="18"/>
      <c r="D46" s="18"/>
      <c r="E46" s="18"/>
    </row>
    <row r="47" spans="1:5" ht="16.5" customHeight="1" x14ac:dyDescent="0.25">
      <c r="A47" s="1"/>
      <c r="B47" s="18"/>
      <c r="C47" s="18"/>
      <c r="D47" s="18"/>
      <c r="E47" s="18"/>
    </row>
    <row r="48" spans="1:5" ht="16.5" customHeight="1" x14ac:dyDescent="0.25">
      <c r="A48" s="1"/>
      <c r="B48" s="18"/>
      <c r="C48" s="18"/>
      <c r="D48" s="18"/>
      <c r="E48" s="18"/>
    </row>
    <row r="49" spans="1:5" ht="16.5" customHeight="1" x14ac:dyDescent="0.25">
      <c r="A49" s="1"/>
      <c r="B49" s="18"/>
      <c r="C49" s="18"/>
      <c r="D49" s="18"/>
      <c r="E49" s="18"/>
    </row>
    <row r="50" spans="1:5" ht="16.5" customHeight="1" x14ac:dyDescent="0.25">
      <c r="A50" s="1"/>
      <c r="B50" s="18"/>
      <c r="C50" s="18"/>
      <c r="D50" s="18"/>
      <c r="E50" s="18"/>
    </row>
    <row r="51" spans="1:5" ht="16.5" customHeight="1" x14ac:dyDescent="0.25">
      <c r="A51" s="1"/>
      <c r="B51" s="18"/>
      <c r="C51" s="18"/>
      <c r="D51" s="18"/>
      <c r="E51" s="18"/>
    </row>
    <row r="52" spans="1:5" ht="16.5" customHeight="1" x14ac:dyDescent="0.25">
      <c r="A52" s="1"/>
      <c r="B52" s="18"/>
      <c r="C52" s="18"/>
      <c r="D52" s="18"/>
      <c r="E52" s="18"/>
    </row>
    <row r="53" spans="1:5" ht="16.5" customHeight="1" x14ac:dyDescent="0.25">
      <c r="A53" s="1"/>
      <c r="B53" s="18"/>
      <c r="C53" s="18"/>
      <c r="D53" s="18"/>
      <c r="E53" s="18"/>
    </row>
    <row r="54" spans="1:5" ht="16.5" customHeight="1" x14ac:dyDescent="0.25">
      <c r="A54" s="1"/>
      <c r="B54" s="18"/>
      <c r="C54" s="18"/>
      <c r="D54" s="18"/>
      <c r="E54" s="18"/>
    </row>
    <row r="55" spans="1:5" ht="16.5" customHeight="1" x14ac:dyDescent="0.25">
      <c r="A55" s="1"/>
      <c r="B55" s="18"/>
      <c r="C55" s="18"/>
      <c r="D55" s="18"/>
      <c r="E55" s="18"/>
    </row>
    <row r="56" spans="1:5" ht="16.5" customHeight="1" x14ac:dyDescent="0.25">
      <c r="A56" s="1"/>
      <c r="B56" s="18"/>
      <c r="C56" s="18"/>
      <c r="D56" s="18"/>
      <c r="E56" s="18"/>
    </row>
    <row r="57" spans="1:5" ht="16.5" customHeight="1" x14ac:dyDescent="0.25">
      <c r="A57" s="1"/>
      <c r="B57" s="18"/>
      <c r="C57" s="18"/>
      <c r="D57" s="18"/>
      <c r="E57" s="18"/>
    </row>
    <row r="58" spans="1:5" ht="16.5" customHeight="1" x14ac:dyDescent="0.25">
      <c r="A58" s="1"/>
      <c r="B58" s="18"/>
      <c r="C58" s="18"/>
      <c r="D58" s="18"/>
      <c r="E58" s="18"/>
    </row>
    <row r="59" spans="1:5" ht="16.5" customHeight="1" x14ac:dyDescent="0.25">
      <c r="A59" s="1"/>
      <c r="B59" s="18"/>
      <c r="C59" s="18"/>
      <c r="D59" s="18"/>
      <c r="E59" s="18"/>
    </row>
    <row r="60" spans="1:5" ht="16.5" customHeight="1" x14ac:dyDescent="0.25">
      <c r="A60" s="1"/>
      <c r="B60" s="18"/>
      <c r="C60" s="18"/>
      <c r="D60" s="18"/>
      <c r="E60" s="18"/>
    </row>
    <row r="61" spans="1:5" ht="16.5" customHeight="1" x14ac:dyDescent="0.25">
      <c r="A61" s="1"/>
      <c r="B61" s="18"/>
      <c r="C61" s="18"/>
      <c r="D61" s="18"/>
      <c r="E61" s="18"/>
    </row>
    <row r="62" spans="1:5" ht="16.5" customHeight="1" x14ac:dyDescent="0.25">
      <c r="A62" s="1"/>
      <c r="B62" s="18"/>
      <c r="C62" s="18"/>
      <c r="D62" s="18"/>
      <c r="E62" s="18"/>
    </row>
    <row r="63" spans="1:5" ht="16.5" customHeight="1" x14ac:dyDescent="0.25">
      <c r="A63" s="1"/>
      <c r="B63" s="18"/>
      <c r="C63" s="18"/>
      <c r="D63" s="18"/>
      <c r="E63" s="18"/>
    </row>
    <row r="64" spans="1:5" ht="16.5" customHeight="1" x14ac:dyDescent="0.25">
      <c r="A64" s="1"/>
      <c r="B64" s="18"/>
      <c r="C64" s="18"/>
      <c r="D64" s="18"/>
      <c r="E64" s="18"/>
    </row>
    <row r="65" spans="1:5" ht="16.5" customHeight="1" x14ac:dyDescent="0.25">
      <c r="A65" s="1"/>
      <c r="B65" s="18"/>
      <c r="C65" s="18"/>
      <c r="D65" s="18"/>
      <c r="E65" s="18"/>
    </row>
    <row r="66" spans="1:5" ht="16.5" customHeight="1" x14ac:dyDescent="0.25">
      <c r="A66" s="1"/>
      <c r="B66" s="18"/>
      <c r="C66" s="18"/>
      <c r="D66" s="18"/>
      <c r="E66" s="18"/>
    </row>
    <row r="67" spans="1:5" ht="16.5" customHeight="1" x14ac:dyDescent="0.25">
      <c r="A67" s="1"/>
      <c r="B67" s="18"/>
      <c r="C67" s="18"/>
      <c r="D67" s="18"/>
      <c r="E67" s="18"/>
    </row>
    <row r="68" spans="1:5" ht="16.5" customHeight="1" x14ac:dyDescent="0.25">
      <c r="A68" s="1"/>
      <c r="B68" s="18"/>
      <c r="C68" s="18"/>
      <c r="D68" s="18"/>
      <c r="E68" s="18"/>
    </row>
    <row r="69" spans="1:5" ht="16.5" customHeight="1" x14ac:dyDescent="0.25">
      <c r="A69" s="1"/>
      <c r="B69" s="18"/>
      <c r="C69" s="18"/>
      <c r="D69" s="18"/>
      <c r="E69" s="18"/>
    </row>
    <row r="70" spans="1:5" ht="16.5" customHeight="1" x14ac:dyDescent="0.25">
      <c r="A70" s="1"/>
      <c r="B70" s="18"/>
      <c r="C70" s="18"/>
      <c r="D70" s="18"/>
      <c r="E70" s="18"/>
    </row>
    <row r="71" spans="1:5" ht="16.5" customHeight="1" x14ac:dyDescent="0.25">
      <c r="A71" s="1"/>
      <c r="B71" s="18"/>
      <c r="C71" s="18"/>
      <c r="D71" s="18"/>
      <c r="E71" s="18"/>
    </row>
    <row r="72" spans="1:5" ht="16.5" customHeight="1" x14ac:dyDescent="0.25">
      <c r="A72" s="1"/>
      <c r="B72" s="18"/>
      <c r="C72" s="18"/>
      <c r="D72" s="18"/>
      <c r="E72" s="18"/>
    </row>
    <row r="73" spans="1:5" ht="16.5" customHeight="1" x14ac:dyDescent="0.25">
      <c r="A73" s="1"/>
      <c r="B73" s="18"/>
      <c r="C73" s="18"/>
      <c r="D73" s="18"/>
      <c r="E73" s="18"/>
    </row>
    <row r="74" spans="1:5" ht="16.5" customHeight="1" x14ac:dyDescent="0.25">
      <c r="A74" s="1"/>
      <c r="B74" s="18"/>
      <c r="C74" s="18"/>
      <c r="D74" s="18"/>
      <c r="E74" s="18"/>
    </row>
    <row r="75" spans="1:5" ht="16.5" customHeight="1" x14ac:dyDescent="0.25">
      <c r="A75" s="1"/>
      <c r="B75" s="18"/>
      <c r="C75" s="18"/>
      <c r="D75" s="18"/>
      <c r="E75" s="18"/>
    </row>
    <row r="76" spans="1:5" ht="16.5" customHeight="1" x14ac:dyDescent="0.25">
      <c r="A76" s="1"/>
      <c r="B76" s="18"/>
      <c r="C76" s="18"/>
      <c r="D76" s="18"/>
      <c r="E76" s="18"/>
    </row>
    <row r="77" spans="1:5" ht="16.5" customHeight="1" x14ac:dyDescent="0.25">
      <c r="A77" s="1"/>
      <c r="B77" s="18"/>
      <c r="C77" s="18"/>
      <c r="D77" s="18"/>
      <c r="E77" s="18"/>
    </row>
    <row r="78" spans="1:5" ht="16.5" customHeight="1" x14ac:dyDescent="0.25">
      <c r="A78" s="1"/>
      <c r="B78" s="18"/>
      <c r="C78" s="18"/>
      <c r="D78" s="18"/>
      <c r="E78" s="18"/>
    </row>
    <row r="79" spans="1:5" ht="16.5" customHeight="1" x14ac:dyDescent="0.25">
      <c r="A79" s="1"/>
      <c r="B79" s="18"/>
      <c r="C79" s="18"/>
      <c r="D79" s="18"/>
      <c r="E79" s="18"/>
    </row>
    <row r="80" spans="1:5" ht="16.5" customHeight="1" x14ac:dyDescent="0.25">
      <c r="A80" s="1"/>
      <c r="B80" s="18"/>
      <c r="C80" s="18"/>
      <c r="D80" s="18"/>
      <c r="E80" s="18"/>
    </row>
    <row r="81" spans="1:5" ht="16.5" customHeight="1" x14ac:dyDescent="0.25">
      <c r="A81" s="1"/>
      <c r="B81" s="18"/>
      <c r="C81" s="18"/>
      <c r="D81" s="18"/>
      <c r="E81" s="18"/>
    </row>
    <row r="82" spans="1:5" ht="16.5" customHeight="1" x14ac:dyDescent="0.25">
      <c r="A82" s="1"/>
      <c r="B82" s="18"/>
      <c r="C82" s="18"/>
      <c r="D82" s="18"/>
      <c r="E82" s="18"/>
    </row>
    <row r="83" spans="1:5" ht="16.5" customHeight="1" x14ac:dyDescent="0.25">
      <c r="A83" s="1"/>
      <c r="B83" s="18"/>
      <c r="C83" s="18"/>
      <c r="D83" s="18"/>
      <c r="E83" s="18"/>
    </row>
    <row r="84" spans="1:5" ht="16.5" customHeight="1" x14ac:dyDescent="0.25">
      <c r="A84" s="1"/>
      <c r="B84" s="18"/>
      <c r="C84" s="18"/>
      <c r="D84" s="18"/>
      <c r="E84" s="18"/>
    </row>
    <row r="85" spans="1:5" ht="16.5" customHeight="1" x14ac:dyDescent="0.25">
      <c r="A85" s="1"/>
      <c r="B85" s="18"/>
      <c r="C85" s="18"/>
      <c r="D85" s="18"/>
      <c r="E85" s="18"/>
    </row>
    <row r="86" spans="1:5" ht="16.5" customHeight="1" x14ac:dyDescent="0.25">
      <c r="A86" s="1"/>
      <c r="B86" s="18"/>
      <c r="C86" s="18"/>
      <c r="D86" s="18"/>
      <c r="E86" s="18"/>
    </row>
    <row r="87" spans="1:5" ht="16.5" customHeight="1" x14ac:dyDescent="0.25">
      <c r="A87" s="1"/>
      <c r="B87" s="18"/>
      <c r="C87" s="18"/>
      <c r="D87" s="18"/>
      <c r="E87" s="18"/>
    </row>
    <row r="88" spans="1:5" ht="16.5" customHeight="1" x14ac:dyDescent="0.25">
      <c r="A88" s="1"/>
      <c r="B88" s="18"/>
      <c r="C88" s="18"/>
      <c r="D88" s="18"/>
      <c r="E88" s="18"/>
    </row>
    <row r="89" spans="1:5" ht="16.5" customHeight="1" x14ac:dyDescent="0.25">
      <c r="A89" s="1"/>
      <c r="B89" s="18"/>
      <c r="C89" s="18"/>
      <c r="D89" s="18"/>
      <c r="E89" s="18"/>
    </row>
    <row r="90" spans="1:5" ht="16.5" customHeight="1" x14ac:dyDescent="0.25">
      <c r="A90" s="1"/>
      <c r="B90" s="18"/>
      <c r="C90" s="18"/>
      <c r="D90" s="18"/>
      <c r="E90" s="18"/>
    </row>
    <row r="91" spans="1:5" ht="16.5" customHeight="1" x14ac:dyDescent="0.25">
      <c r="A91" s="1"/>
      <c r="B91" s="18"/>
      <c r="C91" s="18"/>
      <c r="D91" s="18"/>
      <c r="E91" s="18"/>
    </row>
    <row r="92" spans="1:5" ht="16.5" customHeight="1" x14ac:dyDescent="0.25">
      <c r="A92" s="1"/>
      <c r="B92" s="18"/>
      <c r="C92" s="18"/>
      <c r="D92" s="18"/>
      <c r="E92" s="18"/>
    </row>
    <row r="93" spans="1:5" ht="16.5" customHeight="1" x14ac:dyDescent="0.25">
      <c r="A93" s="1"/>
      <c r="B93" s="18"/>
      <c r="C93" s="18"/>
      <c r="D93" s="18"/>
      <c r="E93" s="18"/>
    </row>
    <row r="94" spans="1:5" ht="16.5" customHeight="1" x14ac:dyDescent="0.25">
      <c r="A94" s="1"/>
      <c r="B94" s="18"/>
      <c r="C94" s="18"/>
      <c r="D94" s="18"/>
      <c r="E94" s="18"/>
    </row>
    <row r="95" spans="1:5" ht="16.5" customHeight="1" x14ac:dyDescent="0.25">
      <c r="A95" s="1"/>
      <c r="B95" s="18"/>
      <c r="C95" s="18"/>
      <c r="D95" s="18"/>
      <c r="E95" s="18"/>
    </row>
    <row r="96" spans="1:5" ht="16.5" customHeight="1" x14ac:dyDescent="0.25">
      <c r="A96" s="1"/>
      <c r="B96" s="18"/>
      <c r="C96" s="18"/>
      <c r="D96" s="18"/>
      <c r="E96" s="18"/>
    </row>
    <row r="97" spans="1:5" ht="16.5" customHeight="1" x14ac:dyDescent="0.25">
      <c r="A97" s="1"/>
      <c r="B97" s="18"/>
      <c r="C97" s="18"/>
      <c r="D97" s="18"/>
      <c r="E97" s="18"/>
    </row>
    <row r="98" spans="1:5" ht="16.5" customHeight="1" x14ac:dyDescent="0.25">
      <c r="A98" s="1"/>
      <c r="B98" s="18"/>
      <c r="C98" s="18"/>
      <c r="D98" s="18"/>
      <c r="E98" s="18"/>
    </row>
    <row r="99" spans="1:5" ht="16.5" customHeight="1" x14ac:dyDescent="0.25">
      <c r="A99" s="1"/>
      <c r="B99" s="18"/>
      <c r="C99" s="18"/>
      <c r="D99" s="18"/>
      <c r="E99" s="18"/>
    </row>
    <row r="100" spans="1:5" ht="16.5" customHeight="1" x14ac:dyDescent="0.25">
      <c r="A100" s="1"/>
      <c r="B100" s="18"/>
      <c r="C100" s="18"/>
      <c r="D100" s="18"/>
      <c r="E100" s="18"/>
    </row>
    <row r="101" spans="1:5" ht="16.5" customHeight="1" x14ac:dyDescent="0.25">
      <c r="A101" s="1"/>
      <c r="B101" s="18"/>
      <c r="C101" s="18"/>
      <c r="D101" s="18"/>
      <c r="E101" s="18"/>
    </row>
    <row r="102" spans="1:5" ht="15" customHeight="1" x14ac:dyDescent="0.25">
      <c r="E102" s="18"/>
    </row>
  </sheetData>
  <mergeCells count="21">
    <mergeCell ref="A1:D1"/>
    <mergeCell ref="A3:D3"/>
    <mergeCell ref="A4:D4"/>
    <mergeCell ref="B7:D7"/>
    <mergeCell ref="B5:D5"/>
    <mergeCell ref="B6:D6"/>
    <mergeCell ref="E19:F19"/>
    <mergeCell ref="A18:D18"/>
    <mergeCell ref="A19:D19"/>
    <mergeCell ref="A2:F2"/>
    <mergeCell ref="E3:F3"/>
    <mergeCell ref="E4:F4"/>
    <mergeCell ref="E17:F17"/>
    <mergeCell ref="E18:F18"/>
    <mergeCell ref="A14:D14"/>
    <mergeCell ref="B8:D8"/>
    <mergeCell ref="A13:D13"/>
    <mergeCell ref="A12:D12"/>
    <mergeCell ref="B11:D11"/>
    <mergeCell ref="B9:D9"/>
    <mergeCell ref="B10:D10"/>
  </mergeCells>
  <printOptions horizontalCentered="1" verticalCentered="1"/>
  <pageMargins left="0.70866141732283472" right="0.70866141732283472" top="0.74803149606299213" bottom="0.74803149606299213" header="0" footer="0"/>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zoomScaleNormal="100" workbookViewId="0">
      <selection sqref="A1:F1"/>
    </sheetView>
  </sheetViews>
  <sheetFormatPr baseColWidth="10" defaultColWidth="14.42578125" defaultRowHeight="15" customHeight="1" x14ac:dyDescent="0.25"/>
  <cols>
    <col min="1" max="1" width="23" customWidth="1"/>
    <col min="2" max="2" width="49.28515625" customWidth="1"/>
    <col min="3" max="3" width="23.140625" customWidth="1"/>
    <col min="4" max="4" width="15" customWidth="1"/>
    <col min="5" max="5" width="21.5703125" style="53" bestFit="1" customWidth="1"/>
    <col min="6" max="6" width="9.28515625" bestFit="1" customWidth="1"/>
  </cols>
  <sheetData>
    <row r="1" spans="1:6" s="98" customFormat="1" ht="18.75" customHeight="1" x14ac:dyDescent="0.25">
      <c r="A1" s="364" t="str">
        <f>TRDM!A1</f>
        <v>EVALUACION FACTOR CALIDAD</v>
      </c>
      <c r="B1" s="365"/>
      <c r="C1" s="365"/>
      <c r="D1" s="365"/>
      <c r="E1" s="365"/>
      <c r="F1" s="366"/>
    </row>
    <row r="2" spans="1:6" ht="46.5" customHeight="1" x14ac:dyDescent="0.25">
      <c r="A2" s="325" t="s">
        <v>126</v>
      </c>
      <c r="B2" s="375"/>
      <c r="C2" s="375"/>
      <c r="D2" s="375"/>
      <c r="E2" s="288" t="s">
        <v>168</v>
      </c>
      <c r="F2" s="288"/>
    </row>
    <row r="3" spans="1:6" ht="19.5" customHeight="1" x14ac:dyDescent="0.25">
      <c r="A3" s="325" t="s">
        <v>1</v>
      </c>
      <c r="B3" s="375"/>
      <c r="C3" s="375"/>
      <c r="D3" s="375"/>
      <c r="E3" s="289" t="s">
        <v>171</v>
      </c>
      <c r="F3" s="289"/>
    </row>
    <row r="4" spans="1:6" ht="16.5" x14ac:dyDescent="0.25">
      <c r="A4" s="376" t="s">
        <v>127</v>
      </c>
      <c r="B4" s="377"/>
      <c r="C4" s="378"/>
      <c r="D4" s="6" t="s">
        <v>169</v>
      </c>
      <c r="E4" s="114" t="s">
        <v>158</v>
      </c>
      <c r="F4" s="115" t="s">
        <v>169</v>
      </c>
    </row>
    <row r="5" spans="1:6" ht="52.5" customHeight="1" x14ac:dyDescent="0.25">
      <c r="A5" s="328" t="s">
        <v>128</v>
      </c>
      <c r="B5" s="377"/>
      <c r="C5" s="378"/>
      <c r="D5" s="23">
        <v>80</v>
      </c>
      <c r="E5" s="56" t="s">
        <v>159</v>
      </c>
      <c r="F5" s="56">
        <v>0</v>
      </c>
    </row>
    <row r="6" spans="1:6" ht="63" customHeight="1" x14ac:dyDescent="0.25">
      <c r="A6" s="335" t="s">
        <v>129</v>
      </c>
      <c r="B6" s="377"/>
      <c r="C6" s="378"/>
      <c r="D6" s="23">
        <v>80</v>
      </c>
      <c r="E6" s="56" t="s">
        <v>159</v>
      </c>
      <c r="F6" s="56">
        <v>0</v>
      </c>
    </row>
    <row r="7" spans="1:6" ht="52.5" customHeight="1" x14ac:dyDescent="0.25">
      <c r="A7" s="335" t="s">
        <v>130</v>
      </c>
      <c r="B7" s="377"/>
      <c r="C7" s="378"/>
      <c r="D7" s="23">
        <v>50</v>
      </c>
      <c r="E7" s="56" t="s">
        <v>159</v>
      </c>
      <c r="F7" s="56">
        <v>0</v>
      </c>
    </row>
    <row r="8" spans="1:6" ht="52.5" customHeight="1" x14ac:dyDescent="0.25">
      <c r="A8" s="335" t="s">
        <v>131</v>
      </c>
      <c r="B8" s="377"/>
      <c r="C8" s="378"/>
      <c r="D8" s="23">
        <v>50</v>
      </c>
      <c r="E8" s="56" t="s">
        <v>159</v>
      </c>
      <c r="F8" s="56">
        <v>0</v>
      </c>
    </row>
    <row r="9" spans="1:6" ht="52.5" customHeight="1" x14ac:dyDescent="0.25">
      <c r="A9" s="335" t="s">
        <v>132</v>
      </c>
      <c r="B9" s="377"/>
      <c r="C9" s="378"/>
      <c r="D9" s="23">
        <v>40</v>
      </c>
      <c r="E9" s="56" t="s">
        <v>159</v>
      </c>
      <c r="F9" s="56">
        <v>0</v>
      </c>
    </row>
    <row r="10" spans="1:6" ht="81" customHeight="1" x14ac:dyDescent="0.25">
      <c r="A10" s="335" t="s">
        <v>133</v>
      </c>
      <c r="B10" s="377"/>
      <c r="C10" s="378"/>
      <c r="D10" s="23">
        <v>100</v>
      </c>
      <c r="E10" s="56" t="s">
        <v>159</v>
      </c>
      <c r="F10" s="56">
        <v>0</v>
      </c>
    </row>
    <row r="11" spans="1:6" ht="16.5" customHeight="1" x14ac:dyDescent="0.25">
      <c r="A11" s="382" t="s">
        <v>79</v>
      </c>
      <c r="B11" s="383"/>
      <c r="C11" s="384"/>
      <c r="D11" s="170">
        <f>SUM(D5:D10)</f>
        <v>400</v>
      </c>
      <c r="E11" s="171" t="s">
        <v>170</v>
      </c>
      <c r="F11" s="171">
        <v>0</v>
      </c>
    </row>
    <row r="12" spans="1:6" ht="18" customHeight="1" x14ac:dyDescent="0.25">
      <c r="A12" s="24"/>
      <c r="B12" s="25"/>
      <c r="C12" s="25"/>
      <c r="D12" s="26"/>
      <c r="E12" s="57"/>
    </row>
    <row r="13" spans="1:6" ht="16.5" customHeight="1" x14ac:dyDescent="0.25">
      <c r="A13" s="379" t="s">
        <v>68</v>
      </c>
      <c r="B13" s="377"/>
      <c r="C13" s="377"/>
      <c r="D13" s="380"/>
      <c r="E13" s="55" t="s">
        <v>158</v>
      </c>
    </row>
    <row r="14" spans="1:6" ht="37.5" customHeight="1" x14ac:dyDescent="0.25">
      <c r="A14" s="381" t="s">
        <v>134</v>
      </c>
      <c r="B14" s="377"/>
      <c r="C14" s="377"/>
      <c r="D14" s="378"/>
      <c r="E14" s="47" t="s">
        <v>163</v>
      </c>
    </row>
    <row r="15" spans="1:6" ht="16.5" customHeight="1" x14ac:dyDescent="0.25">
      <c r="A15" s="1"/>
      <c r="B15" s="18"/>
      <c r="C15" s="18"/>
      <c r="D15" s="1"/>
    </row>
    <row r="16" spans="1:6" ht="17.25" customHeight="1" x14ac:dyDescent="0.25">
      <c r="A16" s="143"/>
      <c r="B16" s="143"/>
      <c r="C16" s="97"/>
      <c r="D16" s="97"/>
      <c r="E16" s="294" t="s">
        <v>171</v>
      </c>
      <c r="F16" s="294"/>
    </row>
    <row r="17" spans="1:6" ht="16.5" customHeight="1" x14ac:dyDescent="0.25">
      <c r="A17" s="291" t="s">
        <v>173</v>
      </c>
      <c r="B17" s="292"/>
      <c r="C17" s="292"/>
      <c r="D17" s="293"/>
      <c r="E17" s="290">
        <f>F10</f>
        <v>0</v>
      </c>
      <c r="F17" s="290"/>
    </row>
    <row r="18" spans="1:6" ht="16.5" customHeight="1" x14ac:dyDescent="0.25">
      <c r="A18" s="291" t="s">
        <v>175</v>
      </c>
      <c r="B18" s="292"/>
      <c r="C18" s="292"/>
      <c r="D18" s="293"/>
      <c r="E18" s="290">
        <f>E17</f>
        <v>0</v>
      </c>
      <c r="F18" s="290"/>
    </row>
    <row r="19" spans="1:6" ht="16.5" customHeight="1" x14ac:dyDescent="0.25">
      <c r="A19" s="18"/>
      <c r="B19" s="18"/>
      <c r="C19" s="18"/>
      <c r="D19" s="18"/>
    </row>
    <row r="20" spans="1:6" ht="16.5" customHeight="1" x14ac:dyDescent="0.25">
      <c r="A20" s="1"/>
      <c r="B20" s="18"/>
      <c r="C20" s="18"/>
      <c r="D20" s="1"/>
    </row>
    <row r="21" spans="1:6" ht="16.5" customHeight="1" x14ac:dyDescent="0.25">
      <c r="A21" s="1"/>
      <c r="B21" s="18"/>
      <c r="C21" s="18"/>
      <c r="D21" s="1"/>
    </row>
    <row r="22" spans="1:6" ht="16.5" customHeight="1" x14ac:dyDescent="0.25">
      <c r="A22" s="1"/>
      <c r="B22" s="18"/>
      <c r="C22" s="18"/>
      <c r="D22" s="1"/>
    </row>
    <row r="23" spans="1:6" ht="16.5" customHeight="1" x14ac:dyDescent="0.25">
      <c r="A23" s="1"/>
      <c r="B23" s="18"/>
      <c r="C23" s="18"/>
      <c r="D23" s="1"/>
    </row>
    <row r="24" spans="1:6" ht="16.5" customHeight="1" x14ac:dyDescent="0.25">
      <c r="A24" s="1"/>
      <c r="B24" s="18"/>
      <c r="C24" s="18"/>
      <c r="D24" s="1"/>
    </row>
    <row r="25" spans="1:6" ht="16.5" customHeight="1" x14ac:dyDescent="0.25">
      <c r="A25" s="1"/>
      <c r="B25" s="18"/>
      <c r="C25" s="18"/>
      <c r="D25" s="1"/>
    </row>
    <row r="26" spans="1:6" ht="16.5" customHeight="1" x14ac:dyDescent="0.25">
      <c r="A26" s="1"/>
      <c r="B26" s="18"/>
      <c r="C26" s="18"/>
      <c r="D26" s="1"/>
    </row>
    <row r="27" spans="1:6" ht="16.5" customHeight="1" x14ac:dyDescent="0.25">
      <c r="A27" s="1"/>
      <c r="B27" s="18"/>
      <c r="C27" s="18"/>
      <c r="D27" s="1"/>
    </row>
    <row r="28" spans="1:6" ht="16.5" customHeight="1" x14ac:dyDescent="0.25">
      <c r="A28" s="1"/>
      <c r="B28" s="18"/>
      <c r="C28" s="18"/>
      <c r="D28" s="1"/>
    </row>
    <row r="29" spans="1:6" ht="16.5" customHeight="1" x14ac:dyDescent="0.25">
      <c r="A29" s="1"/>
      <c r="B29" s="18"/>
      <c r="C29" s="18"/>
      <c r="D29" s="1"/>
    </row>
    <row r="30" spans="1:6" ht="16.5" customHeight="1" x14ac:dyDescent="0.25">
      <c r="A30" s="1"/>
      <c r="B30" s="18"/>
      <c r="C30" s="18"/>
      <c r="D30" s="1"/>
    </row>
    <row r="31" spans="1:6" ht="16.5" customHeight="1" x14ac:dyDescent="0.25">
      <c r="A31" s="1"/>
      <c r="B31" s="18"/>
      <c r="C31" s="18"/>
      <c r="D31" s="1"/>
    </row>
    <row r="32" spans="1:6" ht="16.5" customHeight="1" x14ac:dyDescent="0.25">
      <c r="A32" s="1"/>
      <c r="B32" s="18"/>
      <c r="C32" s="18"/>
      <c r="D32" s="1"/>
    </row>
    <row r="33" spans="1:4" ht="16.5" customHeight="1" x14ac:dyDescent="0.25">
      <c r="A33" s="1"/>
      <c r="B33" s="18"/>
      <c r="C33" s="18"/>
      <c r="D33" s="1"/>
    </row>
    <row r="34" spans="1:4" ht="16.5" customHeight="1" x14ac:dyDescent="0.25">
      <c r="A34" s="1"/>
      <c r="B34" s="18"/>
      <c r="C34" s="18"/>
      <c r="D34" s="1"/>
    </row>
    <row r="35" spans="1:4" ht="16.5" customHeight="1" x14ac:dyDescent="0.25">
      <c r="A35" s="1"/>
      <c r="B35" s="18"/>
      <c r="C35" s="18"/>
      <c r="D35" s="1"/>
    </row>
    <row r="36" spans="1:4" ht="16.5" customHeight="1" x14ac:dyDescent="0.25">
      <c r="A36" s="1"/>
      <c r="B36" s="18"/>
      <c r="C36" s="18"/>
      <c r="D36" s="1"/>
    </row>
    <row r="37" spans="1:4" ht="16.5" customHeight="1" x14ac:dyDescent="0.25">
      <c r="A37" s="1"/>
      <c r="B37" s="18"/>
      <c r="C37" s="18"/>
      <c r="D37" s="1"/>
    </row>
    <row r="38" spans="1:4" ht="16.5" customHeight="1" x14ac:dyDescent="0.25">
      <c r="A38" s="1"/>
      <c r="B38" s="18"/>
      <c r="C38" s="18"/>
      <c r="D38" s="1"/>
    </row>
    <row r="39" spans="1:4" ht="16.5" customHeight="1" x14ac:dyDescent="0.25">
      <c r="A39" s="1"/>
      <c r="B39" s="18"/>
      <c r="C39" s="18"/>
      <c r="D39" s="1"/>
    </row>
    <row r="40" spans="1:4" ht="16.5" customHeight="1" x14ac:dyDescent="0.25">
      <c r="A40" s="1"/>
      <c r="B40" s="18"/>
      <c r="C40" s="18"/>
      <c r="D40" s="1"/>
    </row>
    <row r="41" spans="1:4" ht="16.5" customHeight="1" x14ac:dyDescent="0.25">
      <c r="A41" s="1"/>
      <c r="B41" s="18"/>
      <c r="C41" s="18"/>
      <c r="D41" s="1"/>
    </row>
    <row r="42" spans="1:4" ht="16.5" customHeight="1" x14ac:dyDescent="0.25">
      <c r="A42" s="1"/>
      <c r="B42" s="18"/>
      <c r="C42" s="18"/>
      <c r="D42" s="1"/>
    </row>
    <row r="43" spans="1:4" ht="16.5" customHeight="1" x14ac:dyDescent="0.25">
      <c r="A43" s="1"/>
      <c r="B43" s="18"/>
      <c r="C43" s="18"/>
      <c r="D43" s="1"/>
    </row>
    <row r="44" spans="1:4" ht="16.5" customHeight="1" x14ac:dyDescent="0.25">
      <c r="A44" s="1"/>
      <c r="B44" s="18"/>
      <c r="C44" s="18"/>
      <c r="D44" s="1"/>
    </row>
    <row r="45" spans="1:4" ht="16.5" customHeight="1" x14ac:dyDescent="0.25">
      <c r="A45" s="1"/>
      <c r="B45" s="18"/>
      <c r="C45" s="18"/>
      <c r="D45" s="1"/>
    </row>
    <row r="46" spans="1:4" ht="16.5" customHeight="1" x14ac:dyDescent="0.25">
      <c r="A46" s="1"/>
      <c r="B46" s="18"/>
      <c r="C46" s="18"/>
      <c r="D46" s="1"/>
    </row>
    <row r="47" spans="1:4" ht="16.5" customHeight="1" x14ac:dyDescent="0.25">
      <c r="A47" s="1"/>
      <c r="B47" s="18"/>
      <c r="C47" s="18"/>
      <c r="D47" s="1"/>
    </row>
    <row r="48" spans="1:4" ht="16.5" customHeight="1" x14ac:dyDescent="0.25">
      <c r="A48" s="1"/>
      <c r="B48" s="18"/>
      <c r="C48" s="18"/>
      <c r="D48" s="1"/>
    </row>
    <row r="49" spans="1:4" ht="16.5" customHeight="1" x14ac:dyDescent="0.25">
      <c r="A49" s="1"/>
      <c r="B49" s="18"/>
      <c r="C49" s="18"/>
      <c r="D49" s="1"/>
    </row>
    <row r="50" spans="1:4" ht="16.5" customHeight="1" x14ac:dyDescent="0.25">
      <c r="A50" s="1"/>
      <c r="B50" s="18"/>
      <c r="C50" s="18"/>
      <c r="D50" s="1"/>
    </row>
    <row r="51" spans="1:4" ht="16.5" customHeight="1" x14ac:dyDescent="0.25">
      <c r="A51" s="1"/>
      <c r="B51" s="18"/>
      <c r="C51" s="18"/>
      <c r="D51" s="1"/>
    </row>
    <row r="52" spans="1:4" ht="16.5" customHeight="1" x14ac:dyDescent="0.25">
      <c r="A52" s="1"/>
      <c r="B52" s="18"/>
      <c r="C52" s="18"/>
      <c r="D52" s="1"/>
    </row>
    <row r="53" spans="1:4" ht="16.5" customHeight="1" x14ac:dyDescent="0.25">
      <c r="A53" s="1"/>
      <c r="B53" s="18"/>
      <c r="C53" s="18"/>
      <c r="D53" s="1"/>
    </row>
    <row r="54" spans="1:4" ht="16.5" customHeight="1" x14ac:dyDescent="0.25">
      <c r="A54" s="1"/>
      <c r="B54" s="18"/>
      <c r="C54" s="18"/>
      <c r="D54" s="1"/>
    </row>
    <row r="55" spans="1:4" ht="16.5" customHeight="1" x14ac:dyDescent="0.25">
      <c r="A55" s="1"/>
      <c r="B55" s="18"/>
      <c r="C55" s="18"/>
      <c r="D55" s="1"/>
    </row>
    <row r="56" spans="1:4" ht="16.5" customHeight="1" x14ac:dyDescent="0.25">
      <c r="A56" s="1"/>
      <c r="B56" s="18"/>
      <c r="C56" s="18"/>
      <c r="D56" s="1"/>
    </row>
    <row r="57" spans="1:4" ht="16.5" customHeight="1" x14ac:dyDescent="0.25">
      <c r="A57" s="1"/>
      <c r="B57" s="18"/>
      <c r="C57" s="18"/>
      <c r="D57" s="1"/>
    </row>
    <row r="58" spans="1:4" ht="16.5" customHeight="1" x14ac:dyDescent="0.25">
      <c r="A58" s="1"/>
      <c r="B58" s="18"/>
      <c r="C58" s="18"/>
      <c r="D58" s="1"/>
    </row>
    <row r="59" spans="1:4" ht="16.5" customHeight="1" x14ac:dyDescent="0.25">
      <c r="A59" s="1"/>
      <c r="B59" s="18"/>
      <c r="C59" s="18"/>
      <c r="D59" s="1"/>
    </row>
    <row r="60" spans="1:4" ht="16.5" customHeight="1" x14ac:dyDescent="0.25">
      <c r="A60" s="1"/>
      <c r="B60" s="18"/>
      <c r="C60" s="18"/>
      <c r="D60" s="1"/>
    </row>
    <row r="61" spans="1:4" ht="16.5" customHeight="1" x14ac:dyDescent="0.25">
      <c r="A61" s="1"/>
      <c r="B61" s="18"/>
      <c r="C61" s="18"/>
      <c r="D61" s="1"/>
    </row>
    <row r="62" spans="1:4" ht="16.5" customHeight="1" x14ac:dyDescent="0.25">
      <c r="A62" s="1"/>
      <c r="B62" s="18"/>
      <c r="C62" s="18"/>
      <c r="D62" s="1"/>
    </row>
    <row r="63" spans="1:4" ht="16.5" customHeight="1" x14ac:dyDescent="0.25">
      <c r="A63" s="1"/>
      <c r="B63" s="18"/>
      <c r="C63" s="18"/>
      <c r="D63" s="1"/>
    </row>
    <row r="64" spans="1:4" ht="16.5" customHeight="1" x14ac:dyDescent="0.25">
      <c r="A64" s="1"/>
      <c r="B64" s="18"/>
      <c r="C64" s="18"/>
      <c r="D64" s="1"/>
    </row>
    <row r="65" spans="1:4" ht="16.5" customHeight="1" x14ac:dyDescent="0.25">
      <c r="A65" s="1"/>
      <c r="B65" s="18"/>
      <c r="C65" s="18"/>
      <c r="D65" s="1"/>
    </row>
    <row r="66" spans="1:4" ht="16.5" customHeight="1" x14ac:dyDescent="0.25">
      <c r="A66" s="1"/>
      <c r="B66" s="18"/>
      <c r="C66" s="18"/>
      <c r="D66" s="1"/>
    </row>
    <row r="67" spans="1:4" ht="16.5" customHeight="1" x14ac:dyDescent="0.25">
      <c r="A67" s="1"/>
      <c r="B67" s="18"/>
      <c r="C67" s="18"/>
      <c r="D67" s="1"/>
    </row>
    <row r="68" spans="1:4" ht="16.5" customHeight="1" x14ac:dyDescent="0.25">
      <c r="A68" s="1"/>
      <c r="B68" s="18"/>
      <c r="C68" s="18"/>
      <c r="D68" s="1"/>
    </row>
    <row r="69" spans="1:4" ht="16.5" customHeight="1" x14ac:dyDescent="0.25">
      <c r="A69" s="1"/>
      <c r="B69" s="18"/>
      <c r="C69" s="18"/>
      <c r="D69" s="1"/>
    </row>
    <row r="70" spans="1:4" ht="16.5" customHeight="1" x14ac:dyDescent="0.25">
      <c r="A70" s="1"/>
      <c r="B70" s="18"/>
      <c r="C70" s="18"/>
      <c r="D70" s="1"/>
    </row>
    <row r="71" spans="1:4" ht="16.5" customHeight="1" x14ac:dyDescent="0.25">
      <c r="A71" s="1"/>
      <c r="B71" s="18"/>
      <c r="C71" s="18"/>
      <c r="D71" s="1"/>
    </row>
    <row r="72" spans="1:4" ht="16.5" customHeight="1" x14ac:dyDescent="0.25">
      <c r="A72" s="1"/>
      <c r="B72" s="18"/>
      <c r="C72" s="18"/>
      <c r="D72" s="1"/>
    </row>
    <row r="73" spans="1:4" ht="16.5" customHeight="1" x14ac:dyDescent="0.25">
      <c r="A73" s="1"/>
      <c r="B73" s="18"/>
      <c r="C73" s="18"/>
      <c r="D73" s="1"/>
    </row>
    <row r="74" spans="1:4" ht="16.5" customHeight="1" x14ac:dyDescent="0.25">
      <c r="A74" s="1"/>
      <c r="B74" s="18"/>
      <c r="C74" s="18"/>
      <c r="D74" s="1"/>
    </row>
    <row r="75" spans="1:4" ht="16.5" customHeight="1" x14ac:dyDescent="0.25">
      <c r="A75" s="1"/>
      <c r="B75" s="18"/>
      <c r="C75" s="18"/>
      <c r="D75" s="1"/>
    </row>
    <row r="76" spans="1:4" ht="16.5" customHeight="1" x14ac:dyDescent="0.25">
      <c r="A76" s="1"/>
      <c r="B76" s="18"/>
      <c r="C76" s="18"/>
      <c r="D76" s="1"/>
    </row>
    <row r="77" spans="1:4" ht="16.5" customHeight="1" x14ac:dyDescent="0.25">
      <c r="A77" s="1"/>
      <c r="B77" s="18"/>
      <c r="C77" s="18"/>
      <c r="D77" s="1"/>
    </row>
    <row r="78" spans="1:4" ht="16.5" customHeight="1" x14ac:dyDescent="0.25">
      <c r="A78" s="1"/>
      <c r="B78" s="18"/>
      <c r="C78" s="18"/>
      <c r="D78" s="1"/>
    </row>
    <row r="79" spans="1:4" ht="16.5" customHeight="1" x14ac:dyDescent="0.25">
      <c r="A79" s="1"/>
      <c r="B79" s="18"/>
      <c r="C79" s="18"/>
      <c r="D79" s="1"/>
    </row>
    <row r="80" spans="1:4" ht="16.5" customHeight="1" x14ac:dyDescent="0.25">
      <c r="A80" s="1"/>
      <c r="B80" s="18"/>
      <c r="C80" s="18"/>
      <c r="D80" s="1"/>
    </row>
    <row r="81" spans="1:4" ht="16.5" customHeight="1" x14ac:dyDescent="0.25">
      <c r="A81" s="1"/>
      <c r="B81" s="18"/>
      <c r="C81" s="18"/>
      <c r="D81" s="1"/>
    </row>
    <row r="82" spans="1:4" ht="16.5" customHeight="1" x14ac:dyDescent="0.25">
      <c r="A82" s="1"/>
      <c r="B82" s="18"/>
      <c r="C82" s="18"/>
      <c r="D82" s="1"/>
    </row>
    <row r="83" spans="1:4" ht="16.5" customHeight="1" x14ac:dyDescent="0.25">
      <c r="A83" s="1"/>
      <c r="B83" s="18"/>
      <c r="C83" s="18"/>
      <c r="D83" s="1"/>
    </row>
    <row r="84" spans="1:4" ht="16.5" customHeight="1" x14ac:dyDescent="0.25">
      <c r="A84" s="1"/>
      <c r="B84" s="18"/>
      <c r="C84" s="18"/>
      <c r="D84" s="1"/>
    </row>
    <row r="85" spans="1:4" ht="16.5" customHeight="1" x14ac:dyDescent="0.25">
      <c r="A85" s="1"/>
      <c r="B85" s="18"/>
      <c r="C85" s="18"/>
      <c r="D85" s="1"/>
    </row>
    <row r="86" spans="1:4" ht="16.5" customHeight="1" x14ac:dyDescent="0.25">
      <c r="A86" s="1"/>
      <c r="B86" s="18"/>
      <c r="C86" s="18"/>
      <c r="D86" s="1"/>
    </row>
    <row r="87" spans="1:4" ht="16.5" customHeight="1" x14ac:dyDescent="0.25">
      <c r="A87" s="1"/>
      <c r="B87" s="18"/>
      <c r="C87" s="18"/>
      <c r="D87" s="1"/>
    </row>
    <row r="88" spans="1:4" ht="16.5" customHeight="1" x14ac:dyDescent="0.25">
      <c r="A88" s="1"/>
      <c r="B88" s="18"/>
      <c r="C88" s="18"/>
      <c r="D88" s="1"/>
    </row>
    <row r="89" spans="1:4" ht="16.5" customHeight="1" x14ac:dyDescent="0.25">
      <c r="A89" s="1"/>
      <c r="B89" s="18"/>
      <c r="C89" s="18"/>
      <c r="D89" s="1"/>
    </row>
    <row r="90" spans="1:4" ht="16.5" customHeight="1" x14ac:dyDescent="0.25">
      <c r="A90" s="1"/>
      <c r="B90" s="18"/>
      <c r="C90" s="18"/>
      <c r="D90" s="1"/>
    </row>
    <row r="91" spans="1:4" ht="16.5" customHeight="1" x14ac:dyDescent="0.25">
      <c r="A91" s="1"/>
      <c r="B91" s="18"/>
      <c r="C91" s="18"/>
      <c r="D91" s="1"/>
    </row>
    <row r="92" spans="1:4" ht="16.5" customHeight="1" x14ac:dyDescent="0.25">
      <c r="A92" s="1"/>
      <c r="B92" s="18"/>
      <c r="C92" s="18"/>
      <c r="D92" s="1"/>
    </row>
    <row r="93" spans="1:4" ht="16.5" customHeight="1" x14ac:dyDescent="0.25">
      <c r="A93" s="1"/>
      <c r="B93" s="18"/>
      <c r="C93" s="18"/>
      <c r="D93" s="1"/>
    </row>
    <row r="94" spans="1:4" ht="16.5" customHeight="1" x14ac:dyDescent="0.25">
      <c r="A94" s="1"/>
      <c r="B94" s="18"/>
      <c r="C94" s="18"/>
      <c r="D94" s="1"/>
    </row>
    <row r="95" spans="1:4" ht="16.5" customHeight="1" x14ac:dyDescent="0.25">
      <c r="A95" s="1"/>
      <c r="B95" s="18"/>
      <c r="C95" s="18"/>
      <c r="D95" s="1"/>
    </row>
    <row r="96" spans="1:4" ht="16.5" customHeight="1" x14ac:dyDescent="0.25">
      <c r="A96" s="1"/>
      <c r="B96" s="18"/>
      <c r="C96" s="18"/>
      <c r="D96" s="1"/>
    </row>
    <row r="97" spans="1:4" ht="16.5" customHeight="1" x14ac:dyDescent="0.25">
      <c r="A97" s="1"/>
      <c r="B97" s="18"/>
      <c r="C97" s="18"/>
      <c r="D97" s="1"/>
    </row>
    <row r="98" spans="1:4" ht="16.5" customHeight="1" x14ac:dyDescent="0.25">
      <c r="A98" s="1"/>
      <c r="B98" s="18"/>
      <c r="C98" s="18"/>
      <c r="D98" s="1"/>
    </row>
    <row r="99" spans="1:4" ht="16.5" customHeight="1" x14ac:dyDescent="0.25">
      <c r="A99" s="1"/>
      <c r="B99" s="18"/>
      <c r="C99" s="18"/>
      <c r="D99" s="1"/>
    </row>
    <row r="100" spans="1:4" ht="16.5" customHeight="1" x14ac:dyDescent="0.25">
      <c r="A100" s="1"/>
      <c r="B100" s="18"/>
      <c r="C100" s="18"/>
      <c r="D100" s="1"/>
    </row>
    <row r="101" spans="1:4" ht="16.5" customHeight="1" x14ac:dyDescent="0.25">
      <c r="A101" s="1"/>
      <c r="B101" s="18"/>
      <c r="C101" s="18"/>
      <c r="D101" s="1"/>
    </row>
  </sheetData>
  <mergeCells count="20">
    <mergeCell ref="A10:C10"/>
    <mergeCell ref="A8:C8"/>
    <mergeCell ref="A9:C9"/>
    <mergeCell ref="A18:D18"/>
    <mergeCell ref="E18:F18"/>
    <mergeCell ref="A1:F1"/>
    <mergeCell ref="E2:F2"/>
    <mergeCell ref="E3:F3"/>
    <mergeCell ref="E16:F16"/>
    <mergeCell ref="A17:D17"/>
    <mergeCell ref="E17:F17"/>
    <mergeCell ref="A2:D2"/>
    <mergeCell ref="A3:D3"/>
    <mergeCell ref="A4:C4"/>
    <mergeCell ref="A5:C5"/>
    <mergeCell ref="A6:C6"/>
    <mergeCell ref="A13:D13"/>
    <mergeCell ref="A14:D14"/>
    <mergeCell ref="A11:C11"/>
    <mergeCell ref="A7:C7"/>
  </mergeCells>
  <printOptions horizontalCentered="1" verticalCentered="1"/>
  <pageMargins left="0.70866141732283472" right="0.70866141732283472" top="0.74803149606299213" bottom="0.74803149606299213" header="0" footer="0"/>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topLeftCell="A14" zoomScaleNormal="100" zoomScaleSheetLayoutView="100" workbookViewId="0">
      <selection activeCell="A17" sqref="A17:B17"/>
    </sheetView>
  </sheetViews>
  <sheetFormatPr baseColWidth="10" defaultColWidth="14.42578125" defaultRowHeight="15" customHeight="1" x14ac:dyDescent="0.25"/>
  <cols>
    <col min="1" max="1" width="101" style="64" customWidth="1"/>
    <col min="2" max="2" width="11" style="64" bestFit="1" customWidth="1"/>
    <col min="3" max="3" width="21.5703125" style="53" bestFit="1" customWidth="1"/>
    <col min="4" max="4" width="9.28515625" style="64" bestFit="1" customWidth="1"/>
    <col min="5" max="12" width="10.7109375" style="64" customWidth="1"/>
    <col min="13" max="16384" width="14.42578125" style="64"/>
  </cols>
  <sheetData>
    <row r="1" spans="1:12" ht="56.25" hidden="1" customHeight="1" x14ac:dyDescent="0.25">
      <c r="A1" s="216" t="s">
        <v>117</v>
      </c>
      <c r="B1" s="217"/>
      <c r="D1" s="217"/>
      <c r="E1" s="1"/>
      <c r="F1" s="1"/>
      <c r="G1" s="1"/>
      <c r="H1" s="1"/>
      <c r="I1" s="1"/>
      <c r="J1" s="1"/>
      <c r="K1" s="1"/>
      <c r="L1" s="1"/>
    </row>
    <row r="2" spans="1:12" s="97" customFormat="1" ht="29.25" customHeight="1" x14ac:dyDescent="0.25">
      <c r="A2" s="364" t="str">
        <f>TRDM!A1</f>
        <v>EVALUACION FACTOR CALIDAD</v>
      </c>
      <c r="B2" s="365"/>
      <c r="C2" s="365"/>
      <c r="D2" s="366"/>
      <c r="E2" s="27"/>
      <c r="F2" s="27"/>
      <c r="G2" s="1"/>
      <c r="H2" s="1"/>
      <c r="I2" s="1"/>
      <c r="J2" s="1"/>
      <c r="K2" s="1"/>
      <c r="L2" s="1"/>
    </row>
    <row r="3" spans="1:12" ht="42" customHeight="1" x14ac:dyDescent="0.25">
      <c r="A3" s="325" t="s">
        <v>135</v>
      </c>
      <c r="B3" s="326"/>
      <c r="C3" s="288" t="s">
        <v>168</v>
      </c>
      <c r="D3" s="288"/>
      <c r="E3" s="27"/>
      <c r="F3" s="27"/>
      <c r="G3" s="1"/>
      <c r="H3" s="1"/>
      <c r="I3" s="1"/>
      <c r="J3" s="1"/>
      <c r="K3" s="1"/>
      <c r="L3" s="1"/>
    </row>
    <row r="4" spans="1:12" ht="19.5" customHeight="1" x14ac:dyDescent="0.25">
      <c r="A4" s="325" t="s">
        <v>1</v>
      </c>
      <c r="B4" s="326"/>
      <c r="C4" s="289" t="s">
        <v>171</v>
      </c>
      <c r="D4" s="289"/>
      <c r="E4" s="1"/>
      <c r="F4" s="1"/>
      <c r="G4" s="1"/>
      <c r="H4" s="1"/>
      <c r="I4" s="1"/>
      <c r="J4" s="1"/>
      <c r="K4" s="1"/>
      <c r="L4" s="1"/>
    </row>
    <row r="5" spans="1:12" ht="16.5" x14ac:dyDescent="0.25">
      <c r="A5" s="28" t="s">
        <v>127</v>
      </c>
      <c r="B5" s="29" t="s">
        <v>169</v>
      </c>
      <c r="C5" s="114" t="s">
        <v>158</v>
      </c>
      <c r="D5" s="115" t="s">
        <v>169</v>
      </c>
      <c r="E5" s="27"/>
      <c r="F5" s="27"/>
      <c r="G5" s="22"/>
      <c r="H5" s="22"/>
      <c r="I5" s="22"/>
      <c r="J5" s="22"/>
      <c r="K5" s="22"/>
      <c r="L5" s="22"/>
    </row>
    <row r="6" spans="1:12" ht="63.75" customHeight="1" x14ac:dyDescent="0.25">
      <c r="A6" s="30" t="s">
        <v>136</v>
      </c>
      <c r="B6" s="2">
        <v>100</v>
      </c>
      <c r="C6" s="135" t="s">
        <v>161</v>
      </c>
      <c r="D6" s="132">
        <v>0</v>
      </c>
      <c r="E6" s="27"/>
      <c r="F6" s="27"/>
      <c r="G6" s="22"/>
      <c r="H6" s="22"/>
      <c r="I6" s="22"/>
      <c r="J6" s="22"/>
      <c r="K6" s="22"/>
      <c r="L6" s="22"/>
    </row>
    <row r="7" spans="1:12" ht="45.75" customHeight="1" x14ac:dyDescent="0.25">
      <c r="A7" s="30" t="s">
        <v>137</v>
      </c>
      <c r="B7" s="2">
        <v>100</v>
      </c>
      <c r="C7" s="135" t="s">
        <v>161</v>
      </c>
      <c r="D7" s="132">
        <v>0</v>
      </c>
      <c r="E7" s="27"/>
      <c r="F7" s="27"/>
      <c r="G7" s="22"/>
      <c r="H7" s="22"/>
      <c r="I7" s="22"/>
      <c r="J7" s="22"/>
      <c r="K7" s="22"/>
      <c r="L7" s="22"/>
    </row>
    <row r="8" spans="1:12" ht="24.75" customHeight="1" x14ac:dyDescent="0.25">
      <c r="A8" s="30" t="s">
        <v>138</v>
      </c>
      <c r="B8" s="387">
        <v>100</v>
      </c>
      <c r="C8" s="395" t="s">
        <v>161</v>
      </c>
      <c r="D8" s="390">
        <v>0</v>
      </c>
      <c r="E8" s="27"/>
      <c r="F8" s="27"/>
      <c r="G8" s="22"/>
      <c r="H8" s="22"/>
      <c r="I8" s="22"/>
      <c r="J8" s="22"/>
      <c r="K8" s="22"/>
      <c r="L8" s="22"/>
    </row>
    <row r="9" spans="1:12" ht="42.75" customHeight="1" x14ac:dyDescent="0.25">
      <c r="A9" s="31" t="s">
        <v>139</v>
      </c>
      <c r="B9" s="388"/>
      <c r="C9" s="395"/>
      <c r="D9" s="390"/>
      <c r="E9" s="27"/>
      <c r="F9" s="27"/>
      <c r="G9" s="22"/>
      <c r="H9" s="22"/>
      <c r="I9" s="22"/>
      <c r="J9" s="22"/>
      <c r="K9" s="22"/>
      <c r="L9" s="22"/>
    </row>
    <row r="10" spans="1:12" ht="37.5" customHeight="1" x14ac:dyDescent="0.25">
      <c r="A10" s="31" t="s">
        <v>140</v>
      </c>
      <c r="B10" s="388"/>
      <c r="C10" s="395"/>
      <c r="D10" s="390"/>
      <c r="E10" s="27"/>
      <c r="F10" s="27"/>
      <c r="G10" s="22"/>
      <c r="H10" s="22"/>
      <c r="I10" s="22"/>
      <c r="J10" s="22"/>
      <c r="K10" s="22"/>
      <c r="L10" s="22"/>
    </row>
    <row r="11" spans="1:12" ht="75.75" customHeight="1" x14ac:dyDescent="0.25">
      <c r="A11" s="31" t="s">
        <v>141</v>
      </c>
      <c r="B11" s="388"/>
      <c r="C11" s="395"/>
      <c r="D11" s="390"/>
      <c r="E11" s="27"/>
      <c r="F11" s="27"/>
      <c r="G11" s="22"/>
      <c r="H11" s="22"/>
      <c r="I11" s="22"/>
      <c r="J11" s="22"/>
      <c r="K11" s="22"/>
      <c r="L11" s="22"/>
    </row>
    <row r="12" spans="1:12" ht="91.5" customHeight="1" x14ac:dyDescent="0.25">
      <c r="A12" s="31" t="s">
        <v>142</v>
      </c>
      <c r="B12" s="388"/>
      <c r="C12" s="395"/>
      <c r="D12" s="390"/>
      <c r="E12" s="27"/>
      <c r="F12" s="27"/>
      <c r="G12" s="22"/>
      <c r="H12" s="22"/>
      <c r="I12" s="22"/>
      <c r="J12" s="22"/>
      <c r="K12" s="22"/>
      <c r="L12" s="22"/>
    </row>
    <row r="13" spans="1:12" ht="59.25" customHeight="1" x14ac:dyDescent="0.25">
      <c r="A13" s="31" t="s">
        <v>143</v>
      </c>
      <c r="B13" s="389"/>
      <c r="C13" s="395"/>
      <c r="D13" s="390"/>
      <c r="E13" s="27"/>
      <c r="F13" s="27"/>
      <c r="G13" s="22"/>
      <c r="H13" s="22"/>
      <c r="I13" s="22"/>
      <c r="J13" s="22"/>
      <c r="K13" s="22"/>
      <c r="L13" s="22"/>
    </row>
    <row r="14" spans="1:12" ht="77.25" customHeight="1" x14ac:dyDescent="0.25">
      <c r="A14" s="136" t="s">
        <v>144</v>
      </c>
      <c r="B14" s="99">
        <v>100</v>
      </c>
      <c r="C14" s="62" t="s">
        <v>161</v>
      </c>
      <c r="D14" s="172">
        <v>0</v>
      </c>
      <c r="E14" s="3"/>
      <c r="F14" s="3"/>
      <c r="G14" s="3"/>
      <c r="H14" s="3"/>
      <c r="I14" s="1"/>
      <c r="J14" s="1"/>
      <c r="K14" s="1"/>
      <c r="L14" s="1"/>
    </row>
    <row r="15" spans="1:12" ht="16.5" customHeight="1" x14ac:dyDescent="0.25">
      <c r="A15" s="138" t="s">
        <v>79</v>
      </c>
      <c r="B15" s="139">
        <f>SUM(B6:B14)</f>
        <v>400</v>
      </c>
      <c r="C15" s="140" t="s">
        <v>170</v>
      </c>
      <c r="D15" s="141">
        <f>SUM(D6:D14)</f>
        <v>0</v>
      </c>
      <c r="E15" s="1"/>
      <c r="F15" s="1"/>
      <c r="G15" s="1"/>
      <c r="H15" s="1"/>
      <c r="I15" s="1"/>
      <c r="J15" s="1"/>
      <c r="K15" s="1"/>
      <c r="L15" s="1"/>
    </row>
    <row r="16" spans="1:12" ht="16.5" customHeight="1" x14ac:dyDescent="0.25">
      <c r="A16" s="393" t="s">
        <v>68</v>
      </c>
      <c r="B16" s="356"/>
      <c r="C16" s="137"/>
      <c r="D16" s="113"/>
      <c r="E16" s="86"/>
      <c r="F16" s="86"/>
      <c r="G16" s="86"/>
      <c r="H16" s="86"/>
      <c r="I16" s="86"/>
      <c r="J16" s="86"/>
      <c r="K16" s="86"/>
      <c r="L16" s="86"/>
    </row>
    <row r="17" spans="1:12" ht="65.25" customHeight="1" x14ac:dyDescent="0.25">
      <c r="A17" s="394" t="s">
        <v>145</v>
      </c>
      <c r="B17" s="329"/>
      <c r="C17" s="85"/>
      <c r="D17" s="86"/>
      <c r="E17" s="86"/>
      <c r="F17" s="86"/>
      <c r="G17" s="86"/>
      <c r="H17" s="86"/>
      <c r="I17" s="86"/>
      <c r="J17" s="86"/>
      <c r="K17" s="86"/>
      <c r="L17" s="86"/>
    </row>
    <row r="18" spans="1:12" ht="16.5" x14ac:dyDescent="0.25">
      <c r="A18" s="335" t="s">
        <v>146</v>
      </c>
      <c r="B18" s="329"/>
      <c r="C18" s="85"/>
      <c r="D18" s="86"/>
      <c r="E18" s="86"/>
      <c r="F18" s="86"/>
      <c r="G18" s="86"/>
      <c r="H18" s="86"/>
      <c r="I18" s="86"/>
      <c r="J18" s="86"/>
      <c r="K18" s="86"/>
      <c r="L18" s="86"/>
    </row>
    <row r="19" spans="1:12" ht="18.75" customHeight="1" x14ac:dyDescent="0.25">
      <c r="A19" s="392" t="s">
        <v>99</v>
      </c>
      <c r="B19" s="329"/>
      <c r="C19" s="85"/>
      <c r="D19" s="86"/>
      <c r="E19" s="86"/>
      <c r="F19" s="86"/>
      <c r="G19" s="86"/>
      <c r="H19" s="86"/>
      <c r="I19" s="86"/>
      <c r="J19" s="86"/>
      <c r="K19" s="86"/>
      <c r="L19" s="86"/>
    </row>
    <row r="20" spans="1:12" ht="16.5" customHeight="1" x14ac:dyDescent="0.25">
      <c r="A20" s="391" t="s">
        <v>147</v>
      </c>
      <c r="B20" s="329"/>
      <c r="C20" s="114" t="s">
        <v>158</v>
      </c>
      <c r="D20" s="115" t="s">
        <v>169</v>
      </c>
      <c r="E20" s="86"/>
      <c r="F20" s="86"/>
      <c r="G20" s="86"/>
      <c r="H20" s="86"/>
      <c r="I20" s="86"/>
      <c r="J20" s="86"/>
      <c r="K20" s="86"/>
      <c r="L20" s="86"/>
    </row>
    <row r="21" spans="1:12" ht="16.5" customHeight="1" x14ac:dyDescent="0.25">
      <c r="A21" s="87" t="s">
        <v>103</v>
      </c>
      <c r="B21" s="88" t="s">
        <v>148</v>
      </c>
      <c r="C21" s="89"/>
      <c r="D21" s="116"/>
      <c r="E21" s="86"/>
      <c r="F21" s="86"/>
      <c r="G21" s="86"/>
      <c r="H21" s="86"/>
      <c r="I21" s="86"/>
      <c r="J21" s="86"/>
      <c r="K21" s="86"/>
      <c r="L21" s="86"/>
    </row>
    <row r="22" spans="1:12" ht="16.5" x14ac:dyDescent="0.25">
      <c r="A22" s="90" t="s">
        <v>105</v>
      </c>
      <c r="B22" s="32">
        <v>150</v>
      </c>
      <c r="C22" s="58"/>
      <c r="D22" s="116"/>
      <c r="E22" s="86"/>
      <c r="F22" s="86"/>
      <c r="G22" s="86"/>
      <c r="H22" s="86"/>
      <c r="I22" s="86"/>
      <c r="J22" s="86"/>
      <c r="K22" s="86"/>
      <c r="L22" s="86"/>
    </row>
    <row r="23" spans="1:12" ht="16.5" x14ac:dyDescent="0.25">
      <c r="A23" s="90" t="s">
        <v>149</v>
      </c>
      <c r="B23" s="32">
        <v>100</v>
      </c>
      <c r="C23" s="58"/>
      <c r="D23" s="116"/>
      <c r="E23" s="86"/>
      <c r="F23" s="86"/>
      <c r="G23" s="86"/>
      <c r="H23" s="86"/>
      <c r="I23" s="86"/>
      <c r="J23" s="86"/>
      <c r="K23" s="86"/>
      <c r="L23" s="86"/>
    </row>
    <row r="24" spans="1:12" ht="16.5" x14ac:dyDescent="0.25">
      <c r="A24" s="91" t="s">
        <v>150</v>
      </c>
      <c r="B24" s="32">
        <v>50</v>
      </c>
      <c r="C24" s="58"/>
      <c r="D24" s="128"/>
      <c r="E24" s="86"/>
      <c r="F24" s="86"/>
      <c r="G24" s="86"/>
      <c r="H24" s="86"/>
      <c r="I24" s="86"/>
      <c r="J24" s="86"/>
      <c r="K24" s="86"/>
      <c r="L24" s="86"/>
    </row>
    <row r="25" spans="1:12" ht="16.5" x14ac:dyDescent="0.25">
      <c r="A25" s="91" t="s">
        <v>151</v>
      </c>
      <c r="B25" s="32">
        <v>10</v>
      </c>
      <c r="C25" s="58"/>
      <c r="D25" s="128"/>
      <c r="E25" s="86"/>
      <c r="F25" s="86"/>
      <c r="G25" s="86"/>
      <c r="H25" s="86"/>
      <c r="I25" s="86"/>
      <c r="J25" s="86"/>
      <c r="K25" s="86"/>
      <c r="L25" s="86"/>
    </row>
    <row r="26" spans="1:12" ht="16.5" x14ac:dyDescent="0.25">
      <c r="A26" s="90" t="s">
        <v>152</v>
      </c>
      <c r="B26" s="32">
        <v>5</v>
      </c>
      <c r="C26" s="58" t="s">
        <v>164</v>
      </c>
      <c r="D26" s="142">
        <v>0</v>
      </c>
      <c r="E26" s="86"/>
      <c r="F26" s="86"/>
      <c r="G26" s="86"/>
      <c r="H26" s="86"/>
      <c r="I26" s="86"/>
      <c r="J26" s="86"/>
      <c r="K26" s="86"/>
      <c r="L26" s="86"/>
    </row>
    <row r="27" spans="1:12" ht="8.25" customHeight="1" x14ac:dyDescent="0.25">
      <c r="A27" s="92"/>
      <c r="B27" s="33"/>
      <c r="C27" s="59"/>
      <c r="D27" s="111"/>
      <c r="E27" s="86"/>
      <c r="F27" s="86"/>
      <c r="G27" s="86"/>
      <c r="H27" s="86"/>
      <c r="I27" s="86"/>
      <c r="J27" s="86"/>
      <c r="K27" s="86"/>
      <c r="L27" s="86"/>
    </row>
    <row r="28" spans="1:12" ht="16.5" customHeight="1" x14ac:dyDescent="0.25">
      <c r="A28" s="93" t="s">
        <v>153</v>
      </c>
      <c r="B28" s="34" t="s">
        <v>154</v>
      </c>
      <c r="C28" s="60"/>
      <c r="D28" s="128"/>
      <c r="E28" s="86"/>
      <c r="F28" s="86"/>
      <c r="G28" s="86"/>
      <c r="H28" s="86"/>
      <c r="I28" s="86"/>
      <c r="J28" s="86"/>
      <c r="K28" s="86"/>
      <c r="L28" s="86"/>
    </row>
    <row r="29" spans="1:12" ht="16.5" x14ac:dyDescent="0.25">
      <c r="A29" s="94" t="s">
        <v>105</v>
      </c>
      <c r="B29" s="35">
        <v>50</v>
      </c>
      <c r="C29" s="61"/>
      <c r="D29" s="128"/>
      <c r="E29" s="86"/>
      <c r="F29" s="86"/>
      <c r="G29" s="86"/>
      <c r="H29" s="86"/>
      <c r="I29" s="86"/>
      <c r="J29" s="86"/>
      <c r="K29" s="86"/>
      <c r="L29" s="86"/>
    </row>
    <row r="30" spans="1:12" ht="16.5" x14ac:dyDescent="0.25">
      <c r="A30" s="94" t="s">
        <v>155</v>
      </c>
      <c r="B30" s="35">
        <v>30</v>
      </c>
      <c r="C30" s="61"/>
      <c r="D30" s="128"/>
      <c r="E30" s="86"/>
      <c r="F30" s="86"/>
      <c r="G30" s="86"/>
      <c r="H30" s="86"/>
      <c r="I30" s="86"/>
      <c r="J30" s="86"/>
      <c r="K30" s="86"/>
      <c r="L30" s="86"/>
    </row>
    <row r="31" spans="1:12" ht="16.5" x14ac:dyDescent="0.25">
      <c r="A31" s="94" t="s">
        <v>156</v>
      </c>
      <c r="B31" s="35">
        <v>10</v>
      </c>
      <c r="C31" s="61"/>
      <c r="D31" s="128"/>
      <c r="E31" s="86"/>
      <c r="F31" s="86"/>
      <c r="G31" s="86"/>
      <c r="H31" s="86"/>
      <c r="I31" s="86"/>
      <c r="J31" s="86"/>
      <c r="K31" s="86"/>
      <c r="L31" s="86"/>
    </row>
    <row r="32" spans="1:12" ht="16.5" x14ac:dyDescent="0.25">
      <c r="A32" s="94" t="s">
        <v>157</v>
      </c>
      <c r="B32" s="35">
        <v>5</v>
      </c>
      <c r="C32" s="61" t="s">
        <v>165</v>
      </c>
      <c r="D32" s="142">
        <v>0</v>
      </c>
      <c r="E32" s="86"/>
      <c r="F32" s="86"/>
      <c r="G32" s="86"/>
      <c r="H32" s="86"/>
      <c r="I32" s="86"/>
      <c r="J32" s="86"/>
      <c r="K32" s="86"/>
      <c r="L32" s="86"/>
    </row>
    <row r="33" spans="1:12" ht="16.5" customHeight="1" x14ac:dyDescent="0.25">
      <c r="A33" s="385"/>
      <c r="B33" s="386"/>
      <c r="C33" s="140" t="s">
        <v>170</v>
      </c>
      <c r="D33" s="141">
        <f>SUM(D21:D32)</f>
        <v>0</v>
      </c>
      <c r="E33" s="1"/>
      <c r="F33" s="1"/>
      <c r="G33" s="1"/>
      <c r="H33" s="1"/>
      <c r="I33" s="1"/>
      <c r="J33" s="1"/>
      <c r="K33" s="1"/>
      <c r="L33" s="1"/>
    </row>
    <row r="34" spans="1:12" ht="16.5" customHeight="1" x14ac:dyDescent="0.25">
      <c r="A34" s="1"/>
      <c r="B34" s="1"/>
      <c r="D34" s="1"/>
      <c r="E34" s="1"/>
      <c r="F34" s="1"/>
      <c r="G34" s="1"/>
      <c r="H34" s="1"/>
      <c r="I34" s="1"/>
      <c r="J34" s="1"/>
      <c r="K34" s="1"/>
      <c r="L34" s="1"/>
    </row>
    <row r="35" spans="1:12" ht="16.5" customHeight="1" x14ac:dyDescent="0.25">
      <c r="A35" s="1"/>
      <c r="B35" s="1"/>
      <c r="D35" s="1"/>
      <c r="E35" s="1"/>
      <c r="F35" s="1"/>
      <c r="G35" s="1"/>
      <c r="H35" s="1"/>
      <c r="I35" s="1"/>
      <c r="J35" s="1"/>
      <c r="K35" s="1"/>
      <c r="L35" s="1"/>
    </row>
    <row r="36" spans="1:12" ht="16.5" customHeight="1" x14ac:dyDescent="0.25">
      <c r="A36" s="143"/>
      <c r="B36" s="143"/>
      <c r="C36" s="294" t="s">
        <v>171</v>
      </c>
      <c r="D36" s="294"/>
      <c r="G36" s="1"/>
      <c r="H36" s="1"/>
      <c r="I36" s="1"/>
      <c r="J36" s="1"/>
      <c r="K36" s="1"/>
      <c r="L36" s="1"/>
    </row>
    <row r="37" spans="1:12" ht="16.5" customHeight="1" x14ac:dyDescent="0.25">
      <c r="A37" s="291" t="s">
        <v>173</v>
      </c>
      <c r="B37" s="293"/>
      <c r="C37" s="290">
        <f>D15</f>
        <v>0</v>
      </c>
      <c r="D37" s="290"/>
      <c r="G37" s="1"/>
      <c r="H37" s="1"/>
      <c r="I37" s="1"/>
      <c r="J37" s="1"/>
      <c r="K37" s="1"/>
      <c r="L37" s="1"/>
    </row>
    <row r="38" spans="1:12" ht="16.5" customHeight="1" x14ac:dyDescent="0.25">
      <c r="A38" s="291" t="s">
        <v>177</v>
      </c>
      <c r="B38" s="293"/>
      <c r="C38" s="290">
        <f>D33</f>
        <v>0</v>
      </c>
      <c r="D38" s="290"/>
      <c r="G38" s="1"/>
      <c r="H38" s="1"/>
      <c r="I38" s="1"/>
      <c r="J38" s="1"/>
      <c r="K38" s="1"/>
      <c r="L38" s="1"/>
    </row>
    <row r="39" spans="1:12" ht="16.5" customHeight="1" x14ac:dyDescent="0.25">
      <c r="A39" s="291" t="s">
        <v>175</v>
      </c>
      <c r="B39" s="293"/>
      <c r="C39" s="290">
        <f>C37</f>
        <v>0</v>
      </c>
      <c r="D39" s="290"/>
      <c r="E39" s="1"/>
      <c r="F39" s="1"/>
      <c r="G39" s="1"/>
      <c r="H39" s="1"/>
      <c r="I39" s="1"/>
      <c r="J39" s="1"/>
      <c r="K39" s="1"/>
      <c r="L39" s="1"/>
    </row>
    <row r="40" spans="1:12" ht="16.5" customHeight="1" x14ac:dyDescent="0.25">
      <c r="A40" s="1"/>
      <c r="B40" s="1"/>
      <c r="D40" s="1"/>
      <c r="E40" s="1"/>
      <c r="F40" s="1"/>
      <c r="G40" s="1"/>
      <c r="H40" s="1"/>
      <c r="I40" s="1"/>
      <c r="J40" s="1"/>
      <c r="K40" s="1"/>
      <c r="L40" s="1"/>
    </row>
    <row r="41" spans="1:12" ht="16.5" customHeight="1" x14ac:dyDescent="0.25">
      <c r="A41" s="1"/>
      <c r="B41" s="1"/>
      <c r="D41" s="1"/>
      <c r="E41" s="1"/>
      <c r="F41" s="1"/>
      <c r="G41" s="1"/>
      <c r="H41" s="1"/>
      <c r="I41" s="1"/>
      <c r="J41" s="1"/>
      <c r="K41" s="1"/>
      <c r="L41" s="1"/>
    </row>
    <row r="42" spans="1:12" ht="16.5" customHeight="1" x14ac:dyDescent="0.25">
      <c r="A42" s="1"/>
      <c r="B42" s="1"/>
      <c r="D42" s="1"/>
      <c r="E42" s="1"/>
      <c r="F42" s="1"/>
      <c r="G42" s="1"/>
      <c r="H42" s="1"/>
      <c r="I42" s="1"/>
      <c r="J42" s="1"/>
      <c r="K42" s="1"/>
      <c r="L42" s="1"/>
    </row>
    <row r="43" spans="1:12" ht="16.5" customHeight="1" x14ac:dyDescent="0.25">
      <c r="A43" s="1"/>
      <c r="B43" s="1"/>
      <c r="D43" s="1"/>
      <c r="E43" s="1"/>
      <c r="F43" s="1"/>
      <c r="G43" s="1"/>
      <c r="H43" s="1"/>
      <c r="I43" s="1"/>
      <c r="J43" s="1"/>
      <c r="K43" s="1"/>
      <c r="L43" s="1"/>
    </row>
    <row r="44" spans="1:12" ht="16.5" customHeight="1" x14ac:dyDescent="0.25">
      <c r="A44" s="1"/>
      <c r="B44" s="1"/>
      <c r="D44" s="1"/>
      <c r="E44" s="1"/>
      <c r="F44" s="1"/>
      <c r="G44" s="1"/>
      <c r="H44" s="1"/>
      <c r="I44" s="1"/>
      <c r="J44" s="1"/>
      <c r="K44" s="1"/>
      <c r="L44" s="1"/>
    </row>
    <row r="45" spans="1:12" ht="16.5" customHeight="1" x14ac:dyDescent="0.25">
      <c r="A45" s="1"/>
      <c r="B45" s="1"/>
      <c r="D45" s="1"/>
      <c r="E45" s="1"/>
      <c r="F45" s="1"/>
      <c r="G45" s="1"/>
      <c r="H45" s="1"/>
      <c r="I45" s="1"/>
      <c r="J45" s="1"/>
      <c r="K45" s="1"/>
      <c r="L45" s="1"/>
    </row>
    <row r="46" spans="1:12" ht="16.5" customHeight="1" x14ac:dyDescent="0.25">
      <c r="A46" s="1"/>
      <c r="B46" s="1"/>
      <c r="D46" s="1"/>
      <c r="E46" s="1"/>
      <c r="F46" s="1"/>
      <c r="G46" s="1"/>
      <c r="H46" s="1"/>
      <c r="I46" s="1"/>
      <c r="J46" s="1"/>
      <c r="K46" s="1"/>
      <c r="L46" s="1"/>
    </row>
    <row r="47" spans="1:12" ht="16.5" customHeight="1" x14ac:dyDescent="0.25">
      <c r="A47" s="1"/>
      <c r="B47" s="1"/>
      <c r="D47" s="1"/>
      <c r="E47" s="1"/>
      <c r="F47" s="1"/>
      <c r="G47" s="1"/>
      <c r="H47" s="1"/>
      <c r="I47" s="1"/>
      <c r="J47" s="1"/>
      <c r="K47" s="1"/>
      <c r="L47" s="1"/>
    </row>
    <row r="48" spans="1:12" ht="16.5" customHeight="1" x14ac:dyDescent="0.25">
      <c r="A48" s="1"/>
      <c r="B48" s="1"/>
      <c r="D48" s="1"/>
      <c r="E48" s="1"/>
      <c r="F48" s="1"/>
      <c r="G48" s="1"/>
      <c r="H48" s="1"/>
      <c r="I48" s="1"/>
      <c r="J48" s="1"/>
      <c r="K48" s="1"/>
      <c r="L48" s="1"/>
    </row>
    <row r="49" spans="1:12" ht="16.5" customHeight="1" x14ac:dyDescent="0.25">
      <c r="A49" s="1"/>
      <c r="B49" s="1"/>
      <c r="D49" s="1"/>
      <c r="E49" s="1"/>
      <c r="F49" s="1"/>
      <c r="G49" s="1"/>
      <c r="H49" s="1"/>
      <c r="I49" s="1"/>
      <c r="J49" s="1"/>
      <c r="K49" s="1"/>
      <c r="L49" s="1"/>
    </row>
    <row r="50" spans="1:12" ht="16.5" customHeight="1" x14ac:dyDescent="0.25">
      <c r="A50" s="1"/>
      <c r="B50" s="1"/>
      <c r="D50" s="1"/>
      <c r="E50" s="1"/>
      <c r="F50" s="1"/>
      <c r="G50" s="1"/>
      <c r="H50" s="1"/>
      <c r="I50" s="1"/>
      <c r="J50" s="1"/>
      <c r="K50" s="1"/>
      <c r="L50" s="1"/>
    </row>
    <row r="51" spans="1:12" ht="16.5" customHeight="1" x14ac:dyDescent="0.25">
      <c r="A51" s="1"/>
      <c r="B51" s="1"/>
      <c r="D51" s="1"/>
      <c r="E51" s="1"/>
      <c r="F51" s="1"/>
      <c r="G51" s="1"/>
      <c r="H51" s="1"/>
      <c r="I51" s="1"/>
      <c r="J51" s="1"/>
      <c r="K51" s="1"/>
      <c r="L51" s="1"/>
    </row>
    <row r="52" spans="1:12" ht="16.5" customHeight="1" x14ac:dyDescent="0.25">
      <c r="A52" s="1"/>
      <c r="B52" s="1"/>
      <c r="D52" s="1"/>
      <c r="E52" s="1"/>
      <c r="F52" s="1"/>
      <c r="G52" s="1"/>
      <c r="H52" s="1"/>
      <c r="I52" s="1"/>
      <c r="J52" s="1"/>
      <c r="K52" s="1"/>
      <c r="L52" s="1"/>
    </row>
    <row r="53" spans="1:12" ht="16.5" customHeight="1" x14ac:dyDescent="0.25">
      <c r="A53" s="1"/>
      <c r="B53" s="1"/>
      <c r="D53" s="1"/>
      <c r="E53" s="1"/>
      <c r="F53" s="1"/>
      <c r="G53" s="1"/>
      <c r="H53" s="1"/>
      <c r="I53" s="1"/>
      <c r="J53" s="1"/>
      <c r="K53" s="1"/>
      <c r="L53" s="1"/>
    </row>
    <row r="54" spans="1:12" ht="16.5" customHeight="1" x14ac:dyDescent="0.25">
      <c r="A54" s="1"/>
      <c r="B54" s="1"/>
      <c r="D54" s="1"/>
      <c r="E54" s="1"/>
      <c r="F54" s="1"/>
      <c r="G54" s="1"/>
      <c r="H54" s="1"/>
      <c r="I54" s="1"/>
      <c r="J54" s="1"/>
      <c r="K54" s="1"/>
      <c r="L54" s="1"/>
    </row>
    <row r="55" spans="1:12" ht="16.5" customHeight="1" x14ac:dyDescent="0.25">
      <c r="A55" s="1"/>
      <c r="B55" s="1"/>
      <c r="D55" s="1"/>
      <c r="E55" s="1"/>
      <c r="F55" s="1"/>
      <c r="G55" s="1"/>
      <c r="H55" s="1"/>
      <c r="I55" s="1"/>
      <c r="J55" s="1"/>
      <c r="K55" s="1"/>
      <c r="L55" s="1"/>
    </row>
    <row r="56" spans="1:12" ht="16.5" customHeight="1" x14ac:dyDescent="0.25">
      <c r="A56" s="1"/>
      <c r="B56" s="1"/>
      <c r="D56" s="1"/>
      <c r="E56" s="1"/>
      <c r="F56" s="1"/>
      <c r="G56" s="1"/>
      <c r="H56" s="1"/>
      <c r="I56" s="1"/>
      <c r="J56" s="1"/>
      <c r="K56" s="1"/>
      <c r="L56" s="1"/>
    </row>
    <row r="57" spans="1:12" ht="16.5" customHeight="1" x14ac:dyDescent="0.25">
      <c r="A57" s="1"/>
      <c r="B57" s="1"/>
      <c r="D57" s="1"/>
      <c r="E57" s="1"/>
      <c r="F57" s="1"/>
      <c r="G57" s="1"/>
      <c r="H57" s="1"/>
      <c r="I57" s="1"/>
      <c r="J57" s="1"/>
      <c r="K57" s="1"/>
      <c r="L57" s="1"/>
    </row>
    <row r="58" spans="1:12" ht="16.5" customHeight="1" x14ac:dyDescent="0.25">
      <c r="A58" s="1"/>
      <c r="B58" s="1"/>
      <c r="D58" s="1"/>
      <c r="E58" s="1"/>
      <c r="F58" s="1"/>
      <c r="G58" s="1"/>
      <c r="H58" s="1"/>
      <c r="I58" s="1"/>
      <c r="J58" s="1"/>
      <c r="K58" s="1"/>
      <c r="L58" s="1"/>
    </row>
    <row r="59" spans="1:12" ht="16.5" customHeight="1" x14ac:dyDescent="0.25">
      <c r="A59" s="1"/>
      <c r="B59" s="1"/>
      <c r="D59" s="1"/>
      <c r="E59" s="1"/>
      <c r="F59" s="1"/>
      <c r="G59" s="1"/>
      <c r="H59" s="1"/>
      <c r="I59" s="1"/>
      <c r="J59" s="1"/>
      <c r="K59" s="1"/>
      <c r="L59" s="1"/>
    </row>
    <row r="60" spans="1:12" ht="16.5" customHeight="1" x14ac:dyDescent="0.25">
      <c r="A60" s="1"/>
      <c r="B60" s="1"/>
      <c r="D60" s="1"/>
      <c r="E60" s="1"/>
      <c r="F60" s="1"/>
      <c r="G60" s="1"/>
      <c r="H60" s="1"/>
      <c r="I60" s="1"/>
      <c r="J60" s="1"/>
      <c r="K60" s="1"/>
      <c r="L60" s="1"/>
    </row>
    <row r="61" spans="1:12" ht="16.5" customHeight="1" x14ac:dyDescent="0.25">
      <c r="A61" s="1"/>
      <c r="B61" s="1"/>
      <c r="D61" s="1"/>
      <c r="E61" s="1"/>
      <c r="F61" s="1"/>
      <c r="G61" s="1"/>
      <c r="H61" s="1"/>
      <c r="I61" s="1"/>
      <c r="J61" s="1"/>
      <c r="K61" s="1"/>
      <c r="L61" s="1"/>
    </row>
    <row r="62" spans="1:12" ht="16.5" customHeight="1" x14ac:dyDescent="0.25">
      <c r="A62" s="1"/>
      <c r="B62" s="1"/>
      <c r="D62" s="1"/>
      <c r="E62" s="1"/>
      <c r="F62" s="1"/>
      <c r="G62" s="1"/>
      <c r="H62" s="1"/>
      <c r="I62" s="1"/>
      <c r="J62" s="1"/>
      <c r="K62" s="1"/>
      <c r="L62" s="1"/>
    </row>
    <row r="63" spans="1:12" ht="16.5" customHeight="1" x14ac:dyDescent="0.25">
      <c r="A63" s="1"/>
      <c r="B63" s="1"/>
      <c r="D63" s="1"/>
      <c r="E63" s="1"/>
      <c r="F63" s="1"/>
      <c r="G63" s="1"/>
      <c r="H63" s="1"/>
      <c r="I63" s="1"/>
      <c r="J63" s="1"/>
      <c r="K63" s="1"/>
      <c r="L63" s="1"/>
    </row>
    <row r="64" spans="1:12" ht="16.5" customHeight="1" x14ac:dyDescent="0.25">
      <c r="A64" s="1"/>
      <c r="B64" s="1"/>
      <c r="D64" s="1"/>
      <c r="E64" s="1"/>
      <c r="F64" s="1"/>
      <c r="G64" s="1"/>
      <c r="H64" s="1"/>
      <c r="I64" s="1"/>
      <c r="J64" s="1"/>
      <c r="K64" s="1"/>
      <c r="L64" s="1"/>
    </row>
    <row r="65" spans="1:12" ht="16.5" customHeight="1" x14ac:dyDescent="0.25">
      <c r="A65" s="1"/>
      <c r="B65" s="1"/>
      <c r="D65" s="1"/>
      <c r="E65" s="1"/>
      <c r="F65" s="1"/>
      <c r="G65" s="1"/>
      <c r="H65" s="1"/>
      <c r="I65" s="1"/>
      <c r="J65" s="1"/>
      <c r="K65" s="1"/>
      <c r="L65" s="1"/>
    </row>
    <row r="66" spans="1:12" ht="16.5" customHeight="1" x14ac:dyDescent="0.25">
      <c r="A66" s="1"/>
      <c r="B66" s="1"/>
      <c r="D66" s="1"/>
      <c r="E66" s="1"/>
      <c r="F66" s="1"/>
      <c r="G66" s="1"/>
      <c r="H66" s="1"/>
      <c r="I66" s="1"/>
      <c r="J66" s="1"/>
      <c r="K66" s="1"/>
      <c r="L66" s="1"/>
    </row>
    <row r="67" spans="1:12" ht="16.5" customHeight="1" x14ac:dyDescent="0.25">
      <c r="A67" s="1"/>
      <c r="B67" s="1"/>
      <c r="D67" s="1"/>
      <c r="E67" s="1"/>
      <c r="F67" s="1"/>
      <c r="G67" s="1"/>
      <c r="H67" s="1"/>
      <c r="I67" s="1"/>
      <c r="J67" s="1"/>
      <c r="K67" s="1"/>
      <c r="L67" s="1"/>
    </row>
    <row r="68" spans="1:12" ht="16.5" customHeight="1" x14ac:dyDescent="0.25">
      <c r="A68" s="1"/>
      <c r="B68" s="1"/>
      <c r="D68" s="1"/>
      <c r="E68" s="1"/>
      <c r="F68" s="1"/>
      <c r="G68" s="1"/>
      <c r="H68" s="1"/>
      <c r="I68" s="1"/>
      <c r="J68" s="1"/>
      <c r="K68" s="1"/>
      <c r="L68" s="1"/>
    </row>
    <row r="69" spans="1:12" ht="16.5" customHeight="1" x14ac:dyDescent="0.25">
      <c r="A69" s="1"/>
      <c r="B69" s="1"/>
      <c r="D69" s="1"/>
      <c r="E69" s="1"/>
      <c r="F69" s="1"/>
      <c r="G69" s="1"/>
      <c r="H69" s="1"/>
      <c r="I69" s="1"/>
      <c r="J69" s="1"/>
      <c r="K69" s="1"/>
      <c r="L69" s="1"/>
    </row>
    <row r="70" spans="1:12" ht="16.5" customHeight="1" x14ac:dyDescent="0.25">
      <c r="A70" s="1"/>
      <c r="B70" s="1"/>
      <c r="D70" s="1"/>
      <c r="E70" s="1"/>
      <c r="F70" s="1"/>
      <c r="G70" s="1"/>
      <c r="H70" s="1"/>
      <c r="I70" s="1"/>
      <c r="J70" s="1"/>
      <c r="K70" s="1"/>
      <c r="L70" s="1"/>
    </row>
    <row r="71" spans="1:12" ht="16.5" customHeight="1" x14ac:dyDescent="0.25">
      <c r="A71" s="1"/>
      <c r="B71" s="1"/>
      <c r="D71" s="1"/>
      <c r="E71" s="1"/>
      <c r="F71" s="1"/>
      <c r="G71" s="1"/>
      <c r="H71" s="1"/>
      <c r="I71" s="1"/>
      <c r="J71" s="1"/>
      <c r="K71" s="1"/>
      <c r="L71" s="1"/>
    </row>
    <row r="72" spans="1:12" ht="16.5" customHeight="1" x14ac:dyDescent="0.25">
      <c r="A72" s="1"/>
      <c r="B72" s="1"/>
      <c r="D72" s="1"/>
      <c r="E72" s="1"/>
      <c r="F72" s="1"/>
      <c r="G72" s="1"/>
      <c r="H72" s="1"/>
      <c r="I72" s="1"/>
      <c r="J72" s="1"/>
      <c r="K72" s="1"/>
      <c r="L72" s="1"/>
    </row>
    <row r="73" spans="1:12" ht="16.5" customHeight="1" x14ac:dyDescent="0.25">
      <c r="A73" s="1"/>
      <c r="B73" s="1"/>
      <c r="D73" s="1"/>
      <c r="E73" s="1"/>
      <c r="F73" s="1"/>
      <c r="G73" s="1"/>
      <c r="H73" s="1"/>
      <c r="I73" s="1"/>
      <c r="J73" s="1"/>
      <c r="K73" s="1"/>
      <c r="L73" s="1"/>
    </row>
    <row r="74" spans="1:12" ht="16.5" customHeight="1" x14ac:dyDescent="0.25">
      <c r="A74" s="1"/>
      <c r="B74" s="1"/>
      <c r="D74" s="1"/>
      <c r="E74" s="1"/>
      <c r="F74" s="1"/>
      <c r="G74" s="1"/>
      <c r="H74" s="1"/>
      <c r="I74" s="1"/>
      <c r="J74" s="1"/>
      <c r="K74" s="1"/>
      <c r="L74" s="1"/>
    </row>
    <row r="75" spans="1:12" ht="16.5" customHeight="1" x14ac:dyDescent="0.25">
      <c r="A75" s="1"/>
      <c r="B75" s="1"/>
      <c r="D75" s="1"/>
      <c r="E75" s="1"/>
      <c r="F75" s="1"/>
      <c r="G75" s="1"/>
      <c r="H75" s="1"/>
      <c r="I75" s="1"/>
      <c r="J75" s="1"/>
      <c r="K75" s="1"/>
      <c r="L75" s="1"/>
    </row>
    <row r="76" spans="1:12" ht="16.5" customHeight="1" x14ac:dyDescent="0.25">
      <c r="A76" s="1"/>
      <c r="B76" s="1"/>
      <c r="D76" s="1"/>
      <c r="E76" s="1"/>
      <c r="F76" s="1"/>
      <c r="G76" s="1"/>
      <c r="H76" s="1"/>
      <c r="I76" s="1"/>
      <c r="J76" s="1"/>
      <c r="K76" s="1"/>
      <c r="L76" s="1"/>
    </row>
    <row r="77" spans="1:12" ht="16.5" customHeight="1" x14ac:dyDescent="0.25">
      <c r="A77" s="1"/>
      <c r="B77" s="1"/>
      <c r="D77" s="1"/>
      <c r="E77" s="1"/>
      <c r="F77" s="1"/>
      <c r="G77" s="1"/>
      <c r="H77" s="1"/>
      <c r="I77" s="1"/>
      <c r="J77" s="1"/>
      <c r="K77" s="1"/>
      <c r="L77" s="1"/>
    </row>
    <row r="78" spans="1:12" ht="16.5" customHeight="1" x14ac:dyDescent="0.25">
      <c r="A78" s="1"/>
      <c r="B78" s="1"/>
      <c r="D78" s="1"/>
      <c r="E78" s="1"/>
      <c r="F78" s="1"/>
      <c r="G78" s="1"/>
      <c r="H78" s="1"/>
      <c r="I78" s="1"/>
      <c r="J78" s="1"/>
      <c r="K78" s="1"/>
      <c r="L78" s="1"/>
    </row>
    <row r="79" spans="1:12" ht="16.5" customHeight="1" x14ac:dyDescent="0.25">
      <c r="A79" s="1"/>
      <c r="B79" s="1"/>
      <c r="D79" s="1"/>
      <c r="E79" s="1"/>
      <c r="F79" s="1"/>
      <c r="G79" s="1"/>
      <c r="H79" s="1"/>
      <c r="I79" s="1"/>
      <c r="J79" s="1"/>
      <c r="K79" s="1"/>
      <c r="L79" s="1"/>
    </row>
    <row r="80" spans="1:12" ht="16.5" customHeight="1" x14ac:dyDescent="0.25">
      <c r="A80" s="1"/>
      <c r="B80" s="1"/>
      <c r="D80" s="1"/>
      <c r="E80" s="1"/>
      <c r="F80" s="1"/>
      <c r="G80" s="1"/>
      <c r="H80" s="1"/>
      <c r="I80" s="1"/>
      <c r="J80" s="1"/>
      <c r="K80" s="1"/>
      <c r="L80" s="1"/>
    </row>
    <row r="81" spans="1:12" ht="16.5" customHeight="1" x14ac:dyDescent="0.25">
      <c r="A81" s="1"/>
      <c r="B81" s="1"/>
      <c r="D81" s="1"/>
      <c r="E81" s="1"/>
      <c r="F81" s="1"/>
      <c r="G81" s="1"/>
      <c r="H81" s="1"/>
      <c r="I81" s="1"/>
      <c r="J81" s="1"/>
      <c r="K81" s="1"/>
      <c r="L81" s="1"/>
    </row>
    <row r="82" spans="1:12" ht="16.5" customHeight="1" x14ac:dyDescent="0.25">
      <c r="A82" s="1"/>
      <c r="B82" s="1"/>
      <c r="D82" s="1"/>
      <c r="E82" s="1"/>
      <c r="F82" s="1"/>
      <c r="G82" s="1"/>
      <c r="H82" s="1"/>
      <c r="I82" s="1"/>
      <c r="J82" s="1"/>
      <c r="K82" s="1"/>
      <c r="L82" s="1"/>
    </row>
    <row r="83" spans="1:12" ht="16.5" customHeight="1" x14ac:dyDescent="0.25">
      <c r="A83" s="1"/>
      <c r="B83" s="1"/>
      <c r="D83" s="1"/>
      <c r="E83" s="1"/>
      <c r="F83" s="1"/>
      <c r="G83" s="1"/>
      <c r="H83" s="1"/>
      <c r="I83" s="1"/>
      <c r="J83" s="1"/>
      <c r="K83" s="1"/>
      <c r="L83" s="1"/>
    </row>
    <row r="84" spans="1:12" ht="16.5" customHeight="1" x14ac:dyDescent="0.25">
      <c r="A84" s="1"/>
      <c r="B84" s="1"/>
      <c r="D84" s="1"/>
      <c r="E84" s="1"/>
      <c r="F84" s="1"/>
      <c r="G84" s="1"/>
      <c r="H84" s="1"/>
      <c r="I84" s="1"/>
      <c r="J84" s="1"/>
      <c r="K84" s="1"/>
      <c r="L84" s="1"/>
    </row>
    <row r="85" spans="1:12" ht="16.5" customHeight="1" x14ac:dyDescent="0.25">
      <c r="A85" s="1"/>
      <c r="B85" s="1"/>
      <c r="D85" s="1"/>
      <c r="E85" s="1"/>
      <c r="F85" s="1"/>
      <c r="G85" s="1"/>
      <c r="H85" s="1"/>
      <c r="I85" s="1"/>
      <c r="J85" s="1"/>
      <c r="K85" s="1"/>
      <c r="L85" s="1"/>
    </row>
    <row r="86" spans="1:12" ht="16.5" customHeight="1" x14ac:dyDescent="0.25">
      <c r="A86" s="1"/>
      <c r="B86" s="1"/>
      <c r="D86" s="1"/>
      <c r="E86" s="1"/>
      <c r="F86" s="1"/>
      <c r="G86" s="1"/>
      <c r="H86" s="1"/>
      <c r="I86" s="1"/>
      <c r="J86" s="1"/>
      <c r="K86" s="1"/>
      <c r="L86" s="1"/>
    </row>
    <row r="87" spans="1:12" ht="16.5" customHeight="1" x14ac:dyDescent="0.25">
      <c r="A87" s="1"/>
      <c r="B87" s="1"/>
      <c r="D87" s="1"/>
      <c r="E87" s="1"/>
      <c r="F87" s="1"/>
      <c r="G87" s="1"/>
      <c r="H87" s="1"/>
      <c r="I87" s="1"/>
      <c r="J87" s="1"/>
      <c r="K87" s="1"/>
      <c r="L87" s="1"/>
    </row>
    <row r="88" spans="1:12" ht="16.5" customHeight="1" x14ac:dyDescent="0.25">
      <c r="A88" s="1"/>
      <c r="B88" s="1"/>
      <c r="D88" s="1"/>
      <c r="E88" s="1"/>
      <c r="F88" s="1"/>
      <c r="G88" s="1"/>
      <c r="H88" s="1"/>
      <c r="I88" s="1"/>
      <c r="J88" s="1"/>
      <c r="K88" s="1"/>
      <c r="L88" s="1"/>
    </row>
    <row r="89" spans="1:12" ht="16.5" customHeight="1" x14ac:dyDescent="0.25">
      <c r="A89" s="1"/>
      <c r="B89" s="1"/>
      <c r="D89" s="1"/>
      <c r="E89" s="1"/>
      <c r="F89" s="1"/>
      <c r="G89" s="1"/>
      <c r="H89" s="1"/>
      <c r="I89" s="1"/>
      <c r="J89" s="1"/>
      <c r="K89" s="1"/>
      <c r="L89" s="1"/>
    </row>
    <row r="90" spans="1:12" ht="16.5" customHeight="1" x14ac:dyDescent="0.25">
      <c r="A90" s="1"/>
      <c r="B90" s="1"/>
      <c r="D90" s="1"/>
      <c r="E90" s="1"/>
      <c r="F90" s="1"/>
      <c r="G90" s="1"/>
      <c r="H90" s="1"/>
      <c r="I90" s="1"/>
      <c r="J90" s="1"/>
      <c r="K90" s="1"/>
      <c r="L90" s="1"/>
    </row>
    <row r="91" spans="1:12" ht="16.5" customHeight="1" x14ac:dyDescent="0.25">
      <c r="A91" s="1"/>
      <c r="B91" s="1"/>
      <c r="D91" s="1"/>
      <c r="E91" s="1"/>
      <c r="F91" s="1"/>
      <c r="G91" s="1"/>
      <c r="H91" s="1"/>
      <c r="I91" s="1"/>
      <c r="J91" s="1"/>
      <c r="K91" s="1"/>
      <c r="L91" s="1"/>
    </row>
    <row r="92" spans="1:12" ht="16.5" customHeight="1" x14ac:dyDescent="0.25">
      <c r="A92" s="1"/>
      <c r="B92" s="1"/>
      <c r="D92" s="1"/>
      <c r="E92" s="1"/>
      <c r="F92" s="1"/>
      <c r="G92" s="1"/>
      <c r="H92" s="1"/>
      <c r="I92" s="1"/>
      <c r="J92" s="1"/>
      <c r="K92" s="1"/>
      <c r="L92" s="1"/>
    </row>
    <row r="93" spans="1:12" ht="16.5" customHeight="1" x14ac:dyDescent="0.25">
      <c r="A93" s="1"/>
      <c r="B93" s="1"/>
      <c r="D93" s="1"/>
      <c r="E93" s="1"/>
      <c r="F93" s="1"/>
      <c r="G93" s="1"/>
      <c r="H93" s="1"/>
      <c r="I93" s="1"/>
      <c r="J93" s="1"/>
      <c r="K93" s="1"/>
      <c r="L93" s="1"/>
    </row>
    <row r="94" spans="1:12" ht="16.5" customHeight="1" x14ac:dyDescent="0.25">
      <c r="A94" s="1"/>
      <c r="B94" s="1"/>
      <c r="D94" s="1"/>
      <c r="E94" s="1"/>
      <c r="F94" s="1"/>
      <c r="G94" s="1"/>
      <c r="H94" s="1"/>
      <c r="I94" s="1"/>
      <c r="J94" s="1"/>
      <c r="K94" s="1"/>
      <c r="L94" s="1"/>
    </row>
    <row r="95" spans="1:12" ht="16.5" customHeight="1" x14ac:dyDescent="0.25">
      <c r="A95" s="1"/>
      <c r="B95" s="1"/>
      <c r="D95" s="1"/>
      <c r="E95" s="1"/>
      <c r="F95" s="1"/>
      <c r="G95" s="1"/>
      <c r="H95" s="1"/>
      <c r="I95" s="1"/>
      <c r="J95" s="1"/>
      <c r="K95" s="1"/>
      <c r="L95" s="1"/>
    </row>
    <row r="96" spans="1:12" ht="16.5" customHeight="1" x14ac:dyDescent="0.25">
      <c r="A96" s="1"/>
      <c r="B96" s="1"/>
      <c r="D96" s="1"/>
      <c r="E96" s="1"/>
      <c r="F96" s="1"/>
      <c r="G96" s="1"/>
      <c r="H96" s="1"/>
      <c r="I96" s="1"/>
      <c r="J96" s="1"/>
      <c r="K96" s="1"/>
      <c r="L96" s="1"/>
    </row>
    <row r="97" spans="1:12" ht="16.5" customHeight="1" x14ac:dyDescent="0.25">
      <c r="A97" s="1"/>
      <c r="B97" s="1"/>
      <c r="D97" s="1"/>
      <c r="E97" s="1"/>
      <c r="F97" s="1"/>
      <c r="G97" s="1"/>
      <c r="H97" s="1"/>
      <c r="I97" s="1"/>
      <c r="J97" s="1"/>
      <c r="K97" s="1"/>
      <c r="L97" s="1"/>
    </row>
    <row r="98" spans="1:12" ht="16.5" customHeight="1" x14ac:dyDescent="0.25">
      <c r="A98" s="1"/>
      <c r="B98" s="1"/>
      <c r="D98" s="1"/>
      <c r="E98" s="1"/>
      <c r="F98" s="1"/>
      <c r="G98" s="1"/>
      <c r="H98" s="1"/>
      <c r="I98" s="1"/>
      <c r="J98" s="1"/>
      <c r="K98" s="1"/>
      <c r="L98" s="1"/>
    </row>
    <row r="99" spans="1:12" ht="16.5" customHeight="1" x14ac:dyDescent="0.25">
      <c r="A99" s="1"/>
      <c r="B99" s="1"/>
      <c r="D99" s="1"/>
      <c r="E99" s="1"/>
      <c r="F99" s="1"/>
      <c r="G99" s="1"/>
      <c r="H99" s="1"/>
      <c r="I99" s="1"/>
      <c r="J99" s="1"/>
      <c r="K99" s="1"/>
      <c r="L99" s="1"/>
    </row>
    <row r="100" spans="1:12" ht="16.5" customHeight="1" x14ac:dyDescent="0.25">
      <c r="A100" s="1"/>
      <c r="B100" s="1"/>
      <c r="D100" s="1"/>
      <c r="E100" s="1"/>
      <c r="F100" s="1"/>
      <c r="G100" s="1"/>
      <c r="H100" s="1"/>
      <c r="I100" s="1"/>
      <c r="J100" s="1"/>
      <c r="K100" s="1"/>
      <c r="L100" s="1"/>
    </row>
    <row r="101" spans="1:12" ht="16.5" customHeight="1" x14ac:dyDescent="0.25">
      <c r="A101" s="1"/>
      <c r="B101" s="1"/>
      <c r="D101" s="1"/>
      <c r="E101" s="1"/>
      <c r="F101" s="1"/>
      <c r="G101" s="1"/>
      <c r="H101" s="1"/>
      <c r="I101" s="1"/>
      <c r="J101" s="1"/>
      <c r="K101" s="1"/>
      <c r="L101" s="1"/>
    </row>
    <row r="102" spans="1:12" ht="16.5" customHeight="1" x14ac:dyDescent="0.25">
      <c r="A102" s="1"/>
      <c r="B102" s="1"/>
      <c r="D102" s="1"/>
      <c r="E102" s="1"/>
      <c r="F102" s="1"/>
      <c r="G102" s="1"/>
      <c r="H102" s="1"/>
      <c r="I102" s="1"/>
      <c r="J102" s="1"/>
      <c r="K102" s="1"/>
      <c r="L102" s="1"/>
    </row>
    <row r="103" spans="1:12" ht="16.5" customHeight="1" x14ac:dyDescent="0.25">
      <c r="A103" s="1"/>
      <c r="B103" s="1"/>
      <c r="D103" s="1"/>
      <c r="E103" s="1"/>
      <c r="F103" s="1"/>
      <c r="G103" s="1"/>
      <c r="H103" s="1"/>
      <c r="I103" s="1"/>
      <c r="J103" s="1"/>
      <c r="K103" s="1"/>
      <c r="L103" s="1"/>
    </row>
    <row r="104" spans="1:12" ht="16.5" customHeight="1" x14ac:dyDescent="0.25">
      <c r="A104" s="1"/>
      <c r="B104" s="1"/>
      <c r="D104" s="1"/>
      <c r="E104" s="1"/>
      <c r="F104" s="1"/>
      <c r="G104" s="1"/>
      <c r="H104" s="1"/>
      <c r="I104" s="1"/>
      <c r="J104" s="1"/>
      <c r="K104" s="1"/>
      <c r="L104" s="1"/>
    </row>
    <row r="105" spans="1:12" ht="16.5" customHeight="1" x14ac:dyDescent="0.25">
      <c r="A105" s="1"/>
      <c r="B105" s="1"/>
      <c r="D105" s="1"/>
      <c r="E105" s="1"/>
      <c r="F105" s="1"/>
      <c r="G105" s="1"/>
      <c r="H105" s="1"/>
      <c r="I105" s="1"/>
      <c r="J105" s="1"/>
      <c r="K105" s="1"/>
      <c r="L105" s="1"/>
    </row>
    <row r="106" spans="1:12" ht="16.5" customHeight="1" x14ac:dyDescent="0.25">
      <c r="A106" s="1"/>
      <c r="B106" s="1"/>
      <c r="D106" s="1"/>
      <c r="E106" s="1"/>
      <c r="F106" s="1"/>
      <c r="G106" s="1"/>
      <c r="H106" s="1"/>
      <c r="I106" s="1"/>
      <c r="J106" s="1"/>
      <c r="K106" s="1"/>
      <c r="L106" s="1"/>
    </row>
    <row r="107" spans="1:12" ht="16.5" customHeight="1" x14ac:dyDescent="0.25">
      <c r="A107" s="1"/>
      <c r="B107" s="1"/>
      <c r="D107" s="1"/>
      <c r="E107" s="1"/>
      <c r="F107" s="1"/>
      <c r="G107" s="1"/>
      <c r="H107" s="1"/>
      <c r="I107" s="1"/>
      <c r="J107" s="1"/>
      <c r="K107" s="1"/>
      <c r="L107" s="1"/>
    </row>
    <row r="108" spans="1:12" ht="16.5" customHeight="1" x14ac:dyDescent="0.25">
      <c r="A108" s="1"/>
      <c r="B108" s="1"/>
      <c r="D108" s="1"/>
      <c r="E108" s="1"/>
      <c r="F108" s="1"/>
      <c r="G108" s="1"/>
      <c r="H108" s="1"/>
      <c r="I108" s="1"/>
      <c r="J108" s="1"/>
      <c r="K108" s="1"/>
      <c r="L108" s="1"/>
    </row>
    <row r="109" spans="1:12" ht="16.5" customHeight="1" x14ac:dyDescent="0.25">
      <c r="A109" s="1"/>
      <c r="B109" s="1"/>
      <c r="D109" s="1"/>
      <c r="E109" s="1"/>
      <c r="F109" s="1"/>
      <c r="G109" s="1"/>
      <c r="H109" s="1"/>
      <c r="I109" s="1"/>
      <c r="J109" s="1"/>
      <c r="K109" s="1"/>
      <c r="L109" s="1"/>
    </row>
    <row r="110" spans="1:12" ht="16.5" customHeight="1" x14ac:dyDescent="0.25">
      <c r="A110" s="1"/>
      <c r="B110" s="1"/>
      <c r="D110" s="1"/>
      <c r="E110" s="1"/>
      <c r="F110" s="1"/>
      <c r="G110" s="1"/>
      <c r="H110" s="1"/>
      <c r="I110" s="1"/>
      <c r="J110" s="1"/>
      <c r="K110" s="1"/>
      <c r="L110" s="1"/>
    </row>
    <row r="111" spans="1:12" ht="16.5" customHeight="1" x14ac:dyDescent="0.25">
      <c r="A111" s="1"/>
      <c r="B111" s="1"/>
      <c r="D111" s="1"/>
      <c r="E111" s="1"/>
      <c r="F111" s="1"/>
      <c r="G111" s="1"/>
      <c r="H111" s="1"/>
      <c r="I111" s="1"/>
      <c r="J111" s="1"/>
      <c r="K111" s="1"/>
      <c r="L111" s="1"/>
    </row>
    <row r="112" spans="1:12" ht="16.5" customHeight="1" x14ac:dyDescent="0.25">
      <c r="A112" s="1"/>
      <c r="B112" s="1"/>
      <c r="D112" s="1"/>
      <c r="E112" s="1"/>
      <c r="F112" s="1"/>
      <c r="G112" s="1"/>
      <c r="H112" s="1"/>
      <c r="I112" s="1"/>
      <c r="J112" s="1"/>
      <c r="K112" s="1"/>
      <c r="L112" s="1"/>
    </row>
    <row r="113" spans="1:12" ht="16.5" customHeight="1" x14ac:dyDescent="0.25">
      <c r="A113" s="1"/>
      <c r="B113" s="1"/>
      <c r="D113" s="1"/>
      <c r="E113" s="1"/>
      <c r="F113" s="1"/>
      <c r="G113" s="1"/>
      <c r="H113" s="1"/>
      <c r="I113" s="1"/>
      <c r="J113" s="1"/>
      <c r="K113" s="1"/>
      <c r="L113" s="1"/>
    </row>
    <row r="114" spans="1:12" ht="16.5" customHeight="1" x14ac:dyDescent="0.25">
      <c r="A114" s="1"/>
      <c r="B114" s="1"/>
      <c r="D114" s="1"/>
      <c r="E114" s="1"/>
      <c r="F114" s="1"/>
      <c r="G114" s="1"/>
      <c r="H114" s="1"/>
      <c r="I114" s="1"/>
      <c r="J114" s="1"/>
      <c r="K114" s="1"/>
      <c r="L114" s="1"/>
    </row>
    <row r="115" spans="1:12" ht="16.5" customHeight="1" x14ac:dyDescent="0.25">
      <c r="A115" s="1"/>
      <c r="B115" s="1"/>
      <c r="D115" s="1"/>
      <c r="E115" s="1"/>
      <c r="F115" s="1"/>
      <c r="G115" s="1"/>
      <c r="H115" s="1"/>
      <c r="I115" s="1"/>
      <c r="J115" s="1"/>
      <c r="K115" s="1"/>
      <c r="L115" s="1"/>
    </row>
    <row r="116" spans="1:12" ht="16.5" customHeight="1" x14ac:dyDescent="0.25">
      <c r="A116" s="1"/>
      <c r="B116" s="1"/>
      <c r="D116" s="1"/>
      <c r="E116" s="1"/>
      <c r="F116" s="1"/>
      <c r="G116" s="1"/>
      <c r="H116" s="1"/>
      <c r="I116" s="1"/>
      <c r="J116" s="1"/>
      <c r="K116" s="1"/>
      <c r="L116" s="1"/>
    </row>
    <row r="117" spans="1:12" ht="16.5" customHeight="1" x14ac:dyDescent="0.25">
      <c r="A117" s="1"/>
      <c r="B117" s="1"/>
      <c r="D117" s="1"/>
      <c r="E117" s="1"/>
      <c r="F117" s="1"/>
      <c r="G117" s="1"/>
      <c r="H117" s="1"/>
      <c r="I117" s="1"/>
      <c r="J117" s="1"/>
      <c r="K117" s="1"/>
      <c r="L117" s="1"/>
    </row>
    <row r="118" spans="1:12" ht="16.5" customHeight="1" x14ac:dyDescent="0.25">
      <c r="A118" s="1"/>
      <c r="B118" s="1"/>
      <c r="D118" s="1"/>
      <c r="E118" s="1"/>
      <c r="F118" s="1"/>
      <c r="G118" s="1"/>
      <c r="H118" s="1"/>
      <c r="I118" s="1"/>
      <c r="J118" s="1"/>
      <c r="K118" s="1"/>
      <c r="L118" s="1"/>
    </row>
    <row r="119" spans="1:12" ht="16.5" customHeight="1" x14ac:dyDescent="0.25">
      <c r="A119" s="1"/>
      <c r="B119" s="1"/>
      <c r="D119" s="1"/>
      <c r="E119" s="1"/>
      <c r="F119" s="1"/>
      <c r="G119" s="1"/>
      <c r="H119" s="1"/>
      <c r="I119" s="1"/>
      <c r="J119" s="1"/>
      <c r="K119" s="1"/>
      <c r="L119" s="1"/>
    </row>
    <row r="120" spans="1:12" ht="16.5" customHeight="1" x14ac:dyDescent="0.25">
      <c r="A120" s="1"/>
      <c r="B120" s="1"/>
      <c r="D120" s="1"/>
      <c r="E120" s="1"/>
      <c r="F120" s="1"/>
      <c r="G120" s="1"/>
      <c r="H120" s="1"/>
      <c r="I120" s="1"/>
      <c r="J120" s="1"/>
      <c r="K120" s="1"/>
      <c r="L120" s="1"/>
    </row>
    <row r="121" spans="1:12" ht="16.5" customHeight="1" x14ac:dyDescent="0.25">
      <c r="A121" s="1"/>
      <c r="B121" s="1"/>
      <c r="D121" s="1"/>
      <c r="E121" s="1"/>
      <c r="F121" s="1"/>
      <c r="G121" s="1"/>
      <c r="H121" s="1"/>
      <c r="I121" s="1"/>
      <c r="J121" s="1"/>
      <c r="K121" s="1"/>
      <c r="L121" s="1"/>
    </row>
    <row r="122" spans="1:12" ht="16.5" customHeight="1" x14ac:dyDescent="0.25">
      <c r="A122" s="1"/>
      <c r="B122" s="1"/>
      <c r="D122" s="1"/>
      <c r="E122" s="1"/>
      <c r="F122" s="1"/>
      <c r="G122" s="1"/>
      <c r="H122" s="1"/>
      <c r="I122" s="1"/>
      <c r="J122" s="1"/>
      <c r="K122" s="1"/>
      <c r="L122" s="1"/>
    </row>
    <row r="123" spans="1:12" ht="16.5" customHeight="1" x14ac:dyDescent="0.25">
      <c r="A123" s="1"/>
      <c r="B123" s="1"/>
      <c r="D123" s="1"/>
      <c r="E123" s="1"/>
      <c r="F123" s="1"/>
      <c r="G123" s="1"/>
      <c r="H123" s="1"/>
      <c r="I123" s="1"/>
      <c r="J123" s="1"/>
      <c r="K123" s="1"/>
      <c r="L123" s="1"/>
    </row>
    <row r="124" spans="1:12" ht="16.5" customHeight="1" x14ac:dyDescent="0.25">
      <c r="A124" s="1"/>
      <c r="B124" s="1"/>
      <c r="D124" s="1"/>
      <c r="E124" s="1"/>
      <c r="F124" s="1"/>
      <c r="G124" s="1"/>
      <c r="H124" s="1"/>
      <c r="I124" s="1"/>
      <c r="J124" s="1"/>
      <c r="K124" s="1"/>
      <c r="L124" s="1"/>
    </row>
    <row r="125" spans="1:12" ht="16.5" customHeight="1" x14ac:dyDescent="0.25">
      <c r="A125" s="1"/>
      <c r="B125" s="1"/>
      <c r="D125" s="1"/>
      <c r="E125" s="1"/>
      <c r="F125" s="1"/>
      <c r="G125" s="1"/>
      <c r="H125" s="1"/>
      <c r="I125" s="1"/>
      <c r="J125" s="1"/>
      <c r="K125" s="1"/>
      <c r="L125" s="1"/>
    </row>
    <row r="126" spans="1:12" ht="16.5" customHeight="1" x14ac:dyDescent="0.25">
      <c r="A126" s="1"/>
      <c r="B126" s="1"/>
      <c r="D126" s="1"/>
      <c r="E126" s="1"/>
      <c r="F126" s="1"/>
      <c r="G126" s="1"/>
      <c r="H126" s="1"/>
      <c r="I126" s="1"/>
      <c r="J126" s="1"/>
      <c r="K126" s="1"/>
      <c r="L126" s="1"/>
    </row>
    <row r="127" spans="1:12" ht="16.5" customHeight="1" x14ac:dyDescent="0.25">
      <c r="A127" s="1"/>
      <c r="B127" s="1"/>
      <c r="D127" s="1"/>
      <c r="E127" s="1"/>
      <c r="F127" s="1"/>
      <c r="G127" s="1"/>
      <c r="H127" s="1"/>
      <c r="I127" s="1"/>
      <c r="J127" s="1"/>
      <c r="K127" s="1"/>
      <c r="L127" s="1"/>
    </row>
    <row r="128" spans="1:12" ht="16.5" customHeight="1" x14ac:dyDescent="0.25">
      <c r="A128" s="1"/>
      <c r="B128" s="1"/>
      <c r="D128" s="1"/>
      <c r="E128" s="1"/>
      <c r="F128" s="1"/>
      <c r="G128" s="1"/>
      <c r="H128" s="1"/>
      <c r="I128" s="1"/>
      <c r="J128" s="1"/>
      <c r="K128" s="1"/>
      <c r="L128" s="1"/>
    </row>
    <row r="129" spans="1:12" ht="16.5" customHeight="1" x14ac:dyDescent="0.25">
      <c r="A129" s="1"/>
      <c r="B129" s="1"/>
      <c r="D129" s="1"/>
      <c r="E129" s="1"/>
      <c r="F129" s="1"/>
      <c r="G129" s="1"/>
      <c r="H129" s="1"/>
      <c r="I129" s="1"/>
      <c r="J129" s="1"/>
      <c r="K129" s="1"/>
      <c r="L129" s="1"/>
    </row>
    <row r="130" spans="1:12" ht="16.5" customHeight="1" x14ac:dyDescent="0.25">
      <c r="A130" s="1"/>
      <c r="B130" s="1"/>
      <c r="D130" s="1"/>
      <c r="E130" s="1"/>
      <c r="F130" s="1"/>
      <c r="G130" s="1"/>
      <c r="H130" s="1"/>
      <c r="I130" s="1"/>
      <c r="J130" s="1"/>
      <c r="K130" s="1"/>
      <c r="L130" s="1"/>
    </row>
    <row r="131" spans="1:12" ht="16.5" customHeight="1" x14ac:dyDescent="0.25">
      <c r="A131" s="1"/>
      <c r="B131" s="1"/>
      <c r="D131" s="1"/>
      <c r="E131" s="1"/>
      <c r="F131" s="1"/>
      <c r="G131" s="1"/>
      <c r="H131" s="1"/>
      <c r="I131" s="1"/>
      <c r="J131" s="1"/>
      <c r="K131" s="1"/>
      <c r="L131" s="1"/>
    </row>
    <row r="132" spans="1:12" ht="16.5" customHeight="1" x14ac:dyDescent="0.25">
      <c r="A132" s="1"/>
      <c r="B132" s="1"/>
      <c r="D132" s="1"/>
      <c r="E132" s="1"/>
      <c r="F132" s="1"/>
      <c r="G132" s="1"/>
      <c r="H132" s="1"/>
      <c r="I132" s="1"/>
      <c r="J132" s="1"/>
      <c r="K132" s="1"/>
      <c r="L132" s="1"/>
    </row>
    <row r="133" spans="1:12" ht="16.5" customHeight="1" x14ac:dyDescent="0.25">
      <c r="A133" s="1"/>
      <c r="B133" s="1"/>
      <c r="D133" s="1"/>
      <c r="E133" s="1"/>
      <c r="F133" s="1"/>
      <c r="G133" s="1"/>
      <c r="H133" s="1"/>
      <c r="I133" s="1"/>
      <c r="J133" s="1"/>
      <c r="K133" s="1"/>
      <c r="L133" s="1"/>
    </row>
    <row r="134" spans="1:12" ht="16.5" customHeight="1" x14ac:dyDescent="0.25">
      <c r="A134" s="1"/>
      <c r="B134" s="1"/>
      <c r="D134" s="1"/>
      <c r="E134" s="1"/>
      <c r="F134" s="1"/>
      <c r="G134" s="1"/>
      <c r="H134" s="1"/>
      <c r="I134" s="1"/>
      <c r="J134" s="1"/>
      <c r="K134" s="1"/>
      <c r="L134" s="1"/>
    </row>
    <row r="135" spans="1:12" ht="16.5" customHeight="1" x14ac:dyDescent="0.25">
      <c r="A135" s="1"/>
      <c r="B135" s="1"/>
      <c r="D135" s="1"/>
      <c r="E135" s="1"/>
      <c r="F135" s="1"/>
      <c r="G135" s="1"/>
      <c r="H135" s="1"/>
      <c r="I135" s="1"/>
      <c r="J135" s="1"/>
      <c r="K135" s="1"/>
      <c r="L135" s="1"/>
    </row>
    <row r="136" spans="1:12" ht="16.5" customHeight="1" x14ac:dyDescent="0.25">
      <c r="A136" s="1"/>
      <c r="B136" s="1"/>
      <c r="D136" s="1"/>
      <c r="E136" s="1"/>
      <c r="F136" s="1"/>
      <c r="G136" s="1"/>
      <c r="H136" s="1"/>
      <c r="I136" s="1"/>
      <c r="J136" s="1"/>
      <c r="K136" s="1"/>
      <c r="L136" s="1"/>
    </row>
    <row r="137" spans="1:12" ht="16.5" customHeight="1" x14ac:dyDescent="0.25">
      <c r="A137" s="1"/>
      <c r="B137" s="1"/>
      <c r="D137" s="1"/>
      <c r="E137" s="1"/>
      <c r="F137" s="1"/>
      <c r="G137" s="1"/>
      <c r="H137" s="1"/>
      <c r="I137" s="1"/>
      <c r="J137" s="1"/>
      <c r="K137" s="1"/>
      <c r="L137" s="1"/>
    </row>
    <row r="138" spans="1:12" ht="16.5" customHeight="1" x14ac:dyDescent="0.25">
      <c r="A138" s="1"/>
      <c r="B138" s="1"/>
      <c r="D138" s="1"/>
      <c r="E138" s="1"/>
      <c r="F138" s="1"/>
      <c r="G138" s="1"/>
      <c r="H138" s="1"/>
      <c r="I138" s="1"/>
      <c r="J138" s="1"/>
      <c r="K138" s="1"/>
      <c r="L138" s="1"/>
    </row>
    <row r="139" spans="1:12" ht="16.5" customHeight="1" x14ac:dyDescent="0.25">
      <c r="A139" s="1"/>
      <c r="B139" s="1"/>
      <c r="D139" s="1"/>
      <c r="E139" s="1"/>
      <c r="F139" s="1"/>
      <c r="G139" s="1"/>
      <c r="H139" s="1"/>
      <c r="I139" s="1"/>
      <c r="J139" s="1"/>
      <c r="K139" s="1"/>
      <c r="L139" s="1"/>
    </row>
    <row r="140" spans="1:12" ht="16.5" customHeight="1" x14ac:dyDescent="0.25">
      <c r="A140" s="1"/>
      <c r="B140" s="1"/>
      <c r="D140" s="1"/>
      <c r="E140" s="1"/>
      <c r="F140" s="1"/>
      <c r="G140" s="1"/>
      <c r="H140" s="1"/>
      <c r="I140" s="1"/>
      <c r="J140" s="1"/>
      <c r="K140" s="1"/>
      <c r="L140" s="1"/>
    </row>
    <row r="141" spans="1:12" ht="16.5" customHeight="1" x14ac:dyDescent="0.25">
      <c r="A141" s="1"/>
      <c r="B141" s="1"/>
      <c r="D141" s="1"/>
      <c r="E141" s="1"/>
      <c r="F141" s="1"/>
      <c r="G141" s="1"/>
      <c r="H141" s="1"/>
      <c r="I141" s="1"/>
      <c r="J141" s="1"/>
      <c r="K141" s="1"/>
      <c r="L141" s="1"/>
    </row>
    <row r="142" spans="1:12" ht="16.5" customHeight="1" x14ac:dyDescent="0.25">
      <c r="A142" s="1"/>
      <c r="B142" s="1"/>
      <c r="D142" s="1"/>
      <c r="E142" s="1"/>
      <c r="F142" s="1"/>
      <c r="G142" s="1"/>
      <c r="H142" s="1"/>
      <c r="I142" s="1"/>
      <c r="J142" s="1"/>
      <c r="K142" s="1"/>
      <c r="L142" s="1"/>
    </row>
    <row r="143" spans="1:12" ht="16.5" customHeight="1" x14ac:dyDescent="0.25">
      <c r="A143" s="1"/>
      <c r="B143" s="1"/>
      <c r="D143" s="1"/>
      <c r="E143" s="1"/>
      <c r="F143" s="1"/>
      <c r="G143" s="1"/>
      <c r="H143" s="1"/>
      <c r="I143" s="1"/>
      <c r="J143" s="1"/>
      <c r="K143" s="1"/>
      <c r="L143" s="1"/>
    </row>
    <row r="144" spans="1:12" ht="16.5" customHeight="1" x14ac:dyDescent="0.25">
      <c r="A144" s="1"/>
      <c r="B144" s="1"/>
      <c r="D144" s="1"/>
      <c r="E144" s="1"/>
      <c r="F144" s="1"/>
      <c r="G144" s="1"/>
      <c r="H144" s="1"/>
      <c r="I144" s="1"/>
      <c r="J144" s="1"/>
      <c r="K144" s="1"/>
      <c r="L144" s="1"/>
    </row>
    <row r="145" spans="1:12" ht="16.5" customHeight="1" x14ac:dyDescent="0.25">
      <c r="A145" s="1"/>
      <c r="B145" s="1"/>
      <c r="D145" s="1"/>
      <c r="E145" s="1"/>
      <c r="F145" s="1"/>
      <c r="G145" s="1"/>
      <c r="H145" s="1"/>
      <c r="I145" s="1"/>
      <c r="J145" s="1"/>
      <c r="K145" s="1"/>
      <c r="L145" s="1"/>
    </row>
    <row r="146" spans="1:12" ht="16.5" customHeight="1" x14ac:dyDescent="0.25">
      <c r="A146" s="1"/>
      <c r="B146" s="1"/>
      <c r="D146" s="1"/>
      <c r="E146" s="1"/>
      <c r="F146" s="1"/>
      <c r="G146" s="1"/>
      <c r="H146" s="1"/>
      <c r="I146" s="1"/>
      <c r="J146" s="1"/>
      <c r="K146" s="1"/>
      <c r="L146" s="1"/>
    </row>
    <row r="147" spans="1:12" ht="16.5" customHeight="1" x14ac:dyDescent="0.25">
      <c r="A147" s="1"/>
      <c r="B147" s="1"/>
      <c r="D147" s="1"/>
      <c r="E147" s="1"/>
      <c r="F147" s="1"/>
      <c r="G147" s="1"/>
      <c r="H147" s="1"/>
      <c r="I147" s="1"/>
      <c r="J147" s="1"/>
      <c r="K147" s="1"/>
      <c r="L147" s="1"/>
    </row>
    <row r="148" spans="1:12" ht="16.5" customHeight="1" x14ac:dyDescent="0.25">
      <c r="A148" s="1"/>
      <c r="B148" s="1"/>
      <c r="D148" s="1"/>
      <c r="E148" s="1"/>
      <c r="F148" s="1"/>
      <c r="G148" s="1"/>
      <c r="H148" s="1"/>
      <c r="I148" s="1"/>
      <c r="J148" s="1"/>
      <c r="K148" s="1"/>
      <c r="L148" s="1"/>
    </row>
    <row r="149" spans="1:12" ht="16.5" customHeight="1" x14ac:dyDescent="0.25">
      <c r="A149" s="1"/>
      <c r="B149" s="1"/>
      <c r="D149" s="1"/>
      <c r="E149" s="1"/>
      <c r="F149" s="1"/>
      <c r="G149" s="1"/>
      <c r="H149" s="1"/>
      <c r="I149" s="1"/>
      <c r="J149" s="1"/>
      <c r="K149" s="1"/>
      <c r="L149" s="1"/>
    </row>
    <row r="150" spans="1:12" ht="16.5" customHeight="1" x14ac:dyDescent="0.25">
      <c r="A150" s="1"/>
      <c r="B150" s="1"/>
      <c r="D150" s="1"/>
      <c r="E150" s="1"/>
      <c r="F150" s="1"/>
      <c r="G150" s="1"/>
      <c r="H150" s="1"/>
      <c r="I150" s="1"/>
      <c r="J150" s="1"/>
      <c r="K150" s="1"/>
      <c r="L150" s="1"/>
    </row>
    <row r="151" spans="1:12" ht="16.5" customHeight="1" x14ac:dyDescent="0.25">
      <c r="A151" s="1"/>
      <c r="B151" s="1"/>
      <c r="D151" s="1"/>
      <c r="E151" s="1"/>
      <c r="F151" s="1"/>
      <c r="G151" s="1"/>
      <c r="H151" s="1"/>
      <c r="I151" s="1"/>
      <c r="J151" s="1"/>
      <c r="K151" s="1"/>
      <c r="L151" s="1"/>
    </row>
    <row r="152" spans="1:12" ht="16.5" customHeight="1" x14ac:dyDescent="0.25">
      <c r="A152" s="1"/>
      <c r="B152" s="1"/>
      <c r="D152" s="1"/>
      <c r="E152" s="1"/>
      <c r="F152" s="1"/>
      <c r="G152" s="1"/>
      <c r="H152" s="1"/>
      <c r="I152" s="1"/>
      <c r="J152" s="1"/>
      <c r="K152" s="1"/>
      <c r="L152" s="1"/>
    </row>
    <row r="153" spans="1:12" ht="16.5" customHeight="1" x14ac:dyDescent="0.25">
      <c r="A153" s="1"/>
      <c r="B153" s="1"/>
      <c r="D153" s="1"/>
      <c r="E153" s="1"/>
      <c r="F153" s="1"/>
      <c r="G153" s="1"/>
      <c r="H153" s="1"/>
      <c r="I153" s="1"/>
      <c r="J153" s="1"/>
      <c r="K153" s="1"/>
      <c r="L153" s="1"/>
    </row>
    <row r="154" spans="1:12" ht="16.5" customHeight="1" x14ac:dyDescent="0.25">
      <c r="A154" s="1"/>
      <c r="B154" s="1"/>
      <c r="D154" s="1"/>
      <c r="E154" s="1"/>
      <c r="F154" s="1"/>
      <c r="G154" s="1"/>
      <c r="H154" s="1"/>
      <c r="I154" s="1"/>
      <c r="J154" s="1"/>
      <c r="K154" s="1"/>
      <c r="L154" s="1"/>
    </row>
    <row r="155" spans="1:12" ht="16.5" customHeight="1" x14ac:dyDescent="0.25">
      <c r="A155" s="1"/>
      <c r="B155" s="1"/>
      <c r="D155" s="1"/>
      <c r="E155" s="1"/>
      <c r="F155" s="1"/>
      <c r="G155" s="1"/>
      <c r="H155" s="1"/>
      <c r="I155" s="1"/>
      <c r="J155" s="1"/>
      <c r="K155" s="1"/>
      <c r="L155" s="1"/>
    </row>
    <row r="156" spans="1:12" ht="16.5" customHeight="1" x14ac:dyDescent="0.25">
      <c r="A156" s="1"/>
      <c r="B156" s="1"/>
      <c r="D156" s="1"/>
      <c r="E156" s="1"/>
      <c r="F156" s="1"/>
      <c r="G156" s="1"/>
      <c r="H156" s="1"/>
      <c r="I156" s="1"/>
      <c r="J156" s="1"/>
      <c r="K156" s="1"/>
      <c r="L156" s="1"/>
    </row>
    <row r="157" spans="1:12" ht="16.5" customHeight="1" x14ac:dyDescent="0.25">
      <c r="A157" s="1"/>
      <c r="B157" s="1"/>
      <c r="D157" s="1"/>
      <c r="E157" s="1"/>
      <c r="F157" s="1"/>
      <c r="G157" s="1"/>
      <c r="H157" s="1"/>
      <c r="I157" s="1"/>
      <c r="J157" s="1"/>
      <c r="K157" s="1"/>
      <c r="L157" s="1"/>
    </row>
    <row r="158" spans="1:12" ht="16.5" customHeight="1" x14ac:dyDescent="0.25">
      <c r="A158" s="1"/>
      <c r="B158" s="1"/>
      <c r="D158" s="1"/>
      <c r="E158" s="1"/>
      <c r="F158" s="1"/>
      <c r="G158" s="1"/>
      <c r="H158" s="1"/>
      <c r="I158" s="1"/>
      <c r="J158" s="1"/>
      <c r="K158" s="1"/>
      <c r="L158" s="1"/>
    </row>
    <row r="159" spans="1:12" ht="16.5" customHeight="1" x14ac:dyDescent="0.25">
      <c r="A159" s="1"/>
      <c r="B159" s="1"/>
      <c r="D159" s="1"/>
      <c r="E159" s="1"/>
      <c r="F159" s="1"/>
      <c r="G159" s="1"/>
      <c r="H159" s="1"/>
      <c r="I159" s="1"/>
      <c r="J159" s="1"/>
      <c r="K159" s="1"/>
      <c r="L159" s="1"/>
    </row>
    <row r="160" spans="1:12" ht="16.5" customHeight="1" x14ac:dyDescent="0.25">
      <c r="A160" s="1"/>
      <c r="B160" s="1"/>
      <c r="D160" s="1"/>
      <c r="E160" s="1"/>
      <c r="F160" s="1"/>
      <c r="G160" s="1"/>
      <c r="H160" s="1"/>
      <c r="I160" s="1"/>
      <c r="J160" s="1"/>
      <c r="K160" s="1"/>
      <c r="L160" s="1"/>
    </row>
    <row r="161" spans="1:12" ht="16.5" customHeight="1" x14ac:dyDescent="0.25">
      <c r="A161" s="1"/>
      <c r="B161" s="1"/>
      <c r="D161" s="1"/>
      <c r="E161" s="1"/>
      <c r="F161" s="1"/>
      <c r="G161" s="1"/>
      <c r="H161" s="1"/>
      <c r="I161" s="1"/>
      <c r="J161" s="1"/>
      <c r="K161" s="1"/>
      <c r="L161" s="1"/>
    </row>
    <row r="162" spans="1:12" ht="16.5" customHeight="1" x14ac:dyDescent="0.25">
      <c r="A162" s="1"/>
      <c r="B162" s="1"/>
      <c r="D162" s="1"/>
      <c r="E162" s="1"/>
      <c r="F162" s="1"/>
      <c r="G162" s="1"/>
      <c r="H162" s="1"/>
      <c r="I162" s="1"/>
      <c r="J162" s="1"/>
      <c r="K162" s="1"/>
      <c r="L162" s="1"/>
    </row>
    <row r="163" spans="1:12" ht="16.5" customHeight="1" x14ac:dyDescent="0.25">
      <c r="A163" s="1"/>
      <c r="B163" s="1"/>
      <c r="D163" s="1"/>
      <c r="E163" s="1"/>
      <c r="F163" s="1"/>
      <c r="G163" s="1"/>
      <c r="H163" s="1"/>
      <c r="I163" s="1"/>
      <c r="J163" s="1"/>
      <c r="K163" s="1"/>
      <c r="L163" s="1"/>
    </row>
    <row r="164" spans="1:12" ht="16.5" customHeight="1" x14ac:dyDescent="0.25">
      <c r="A164" s="1"/>
      <c r="B164" s="1"/>
      <c r="D164" s="1"/>
      <c r="E164" s="1"/>
      <c r="F164" s="1"/>
      <c r="G164" s="1"/>
      <c r="H164" s="1"/>
      <c r="I164" s="1"/>
      <c r="J164" s="1"/>
      <c r="K164" s="1"/>
      <c r="L164" s="1"/>
    </row>
    <row r="165" spans="1:12" ht="16.5" customHeight="1" x14ac:dyDescent="0.25">
      <c r="A165" s="1"/>
      <c r="B165" s="1"/>
      <c r="D165" s="1"/>
      <c r="E165" s="1"/>
      <c r="F165" s="1"/>
      <c r="G165" s="1"/>
      <c r="H165" s="1"/>
      <c r="I165" s="1"/>
      <c r="J165" s="1"/>
      <c r="K165" s="1"/>
      <c r="L165" s="1"/>
    </row>
    <row r="166" spans="1:12" ht="16.5" customHeight="1" x14ac:dyDescent="0.25">
      <c r="A166" s="1"/>
      <c r="B166" s="1"/>
      <c r="D166" s="1"/>
      <c r="E166" s="1"/>
      <c r="F166" s="1"/>
      <c r="G166" s="1"/>
      <c r="H166" s="1"/>
      <c r="I166" s="1"/>
      <c r="J166" s="1"/>
      <c r="K166" s="1"/>
      <c r="L166" s="1"/>
    </row>
    <row r="167" spans="1:12" ht="16.5" customHeight="1" x14ac:dyDescent="0.25">
      <c r="A167" s="1"/>
      <c r="B167" s="1"/>
      <c r="D167" s="1"/>
      <c r="E167" s="1"/>
      <c r="F167" s="1"/>
      <c r="G167" s="1"/>
      <c r="H167" s="1"/>
      <c r="I167" s="1"/>
      <c r="J167" s="1"/>
      <c r="K167" s="1"/>
      <c r="L167" s="1"/>
    </row>
    <row r="168" spans="1:12" ht="16.5" customHeight="1" x14ac:dyDescent="0.25">
      <c r="A168" s="1"/>
      <c r="B168" s="1"/>
      <c r="D168" s="1"/>
      <c r="E168" s="1"/>
      <c r="F168" s="1"/>
      <c r="G168" s="1"/>
      <c r="H168" s="1"/>
      <c r="I168" s="1"/>
      <c r="J168" s="1"/>
      <c r="K168" s="1"/>
      <c r="L168" s="1"/>
    </row>
    <row r="169" spans="1:12" ht="16.5" customHeight="1" x14ac:dyDescent="0.25">
      <c r="A169" s="1"/>
      <c r="B169" s="1"/>
      <c r="D169" s="1"/>
      <c r="E169" s="1"/>
      <c r="F169" s="1"/>
      <c r="G169" s="1"/>
      <c r="H169" s="1"/>
      <c r="I169" s="1"/>
      <c r="J169" s="1"/>
      <c r="K169" s="1"/>
      <c r="L169" s="1"/>
    </row>
    <row r="170" spans="1:12" ht="16.5" customHeight="1" x14ac:dyDescent="0.25">
      <c r="A170" s="1"/>
      <c r="B170" s="1"/>
      <c r="D170" s="1"/>
      <c r="E170" s="1"/>
      <c r="F170" s="1"/>
      <c r="G170" s="1"/>
      <c r="H170" s="1"/>
      <c r="I170" s="1"/>
      <c r="J170" s="1"/>
      <c r="K170" s="1"/>
      <c r="L170" s="1"/>
    </row>
    <row r="171" spans="1:12" ht="16.5" customHeight="1" x14ac:dyDescent="0.25">
      <c r="A171" s="1"/>
      <c r="B171" s="1"/>
      <c r="D171" s="1"/>
      <c r="E171" s="1"/>
      <c r="F171" s="1"/>
      <c r="G171" s="1"/>
      <c r="H171" s="1"/>
      <c r="I171" s="1"/>
      <c r="J171" s="1"/>
      <c r="K171" s="1"/>
      <c r="L171" s="1"/>
    </row>
    <row r="172" spans="1:12" ht="16.5" customHeight="1" x14ac:dyDescent="0.25">
      <c r="A172" s="1"/>
      <c r="B172" s="1"/>
      <c r="D172" s="1"/>
      <c r="E172" s="1"/>
      <c r="F172" s="1"/>
      <c r="G172" s="1"/>
      <c r="H172" s="1"/>
      <c r="I172" s="1"/>
      <c r="J172" s="1"/>
      <c r="K172" s="1"/>
      <c r="L172" s="1"/>
    </row>
    <row r="173" spans="1:12" ht="16.5" customHeight="1" x14ac:dyDescent="0.25">
      <c r="A173" s="1"/>
      <c r="B173" s="1"/>
      <c r="D173" s="1"/>
      <c r="E173" s="1"/>
      <c r="F173" s="1"/>
      <c r="G173" s="1"/>
      <c r="H173" s="1"/>
      <c r="I173" s="1"/>
      <c r="J173" s="1"/>
      <c r="K173" s="1"/>
      <c r="L173" s="1"/>
    </row>
    <row r="174" spans="1:12" ht="16.5" customHeight="1" x14ac:dyDescent="0.25">
      <c r="A174" s="1"/>
      <c r="B174" s="1"/>
      <c r="D174" s="1"/>
      <c r="E174" s="1"/>
      <c r="F174" s="1"/>
      <c r="G174" s="1"/>
      <c r="H174" s="1"/>
      <c r="I174" s="1"/>
      <c r="J174" s="1"/>
      <c r="K174" s="1"/>
      <c r="L174" s="1"/>
    </row>
    <row r="175" spans="1:12" ht="16.5" customHeight="1" x14ac:dyDescent="0.25">
      <c r="A175" s="1"/>
      <c r="B175" s="1"/>
      <c r="D175" s="1"/>
      <c r="E175" s="1"/>
      <c r="F175" s="1"/>
      <c r="G175" s="1"/>
      <c r="H175" s="1"/>
      <c r="I175" s="1"/>
      <c r="J175" s="1"/>
      <c r="K175" s="1"/>
      <c r="L175" s="1"/>
    </row>
    <row r="176" spans="1:12" ht="16.5" customHeight="1" x14ac:dyDescent="0.25">
      <c r="A176" s="1"/>
      <c r="B176" s="1"/>
      <c r="D176" s="1"/>
      <c r="E176" s="1"/>
      <c r="F176" s="1"/>
      <c r="G176" s="1"/>
      <c r="H176" s="1"/>
      <c r="I176" s="1"/>
      <c r="J176" s="1"/>
      <c r="K176" s="1"/>
      <c r="L176" s="1"/>
    </row>
    <row r="177" spans="1:12" ht="16.5" customHeight="1" x14ac:dyDescent="0.25">
      <c r="A177" s="1"/>
      <c r="B177" s="1"/>
      <c r="D177" s="1"/>
      <c r="E177" s="1"/>
      <c r="F177" s="1"/>
      <c r="G177" s="1"/>
      <c r="H177" s="1"/>
      <c r="I177" s="1"/>
      <c r="J177" s="1"/>
      <c r="K177" s="1"/>
      <c r="L177" s="1"/>
    </row>
    <row r="178" spans="1:12" ht="16.5" customHeight="1" x14ac:dyDescent="0.25">
      <c r="A178" s="1"/>
      <c r="B178" s="1"/>
      <c r="D178" s="1"/>
      <c r="E178" s="1"/>
      <c r="F178" s="1"/>
      <c r="G178" s="1"/>
      <c r="H178" s="1"/>
      <c r="I178" s="1"/>
      <c r="J178" s="1"/>
      <c r="K178" s="1"/>
      <c r="L178" s="1"/>
    </row>
    <row r="179" spans="1:12" ht="16.5" customHeight="1" x14ac:dyDescent="0.25">
      <c r="A179" s="1"/>
      <c r="B179" s="1"/>
      <c r="D179" s="1"/>
      <c r="E179" s="1"/>
      <c r="F179" s="1"/>
      <c r="G179" s="1"/>
      <c r="H179" s="1"/>
      <c r="I179" s="1"/>
      <c r="J179" s="1"/>
      <c r="K179" s="1"/>
      <c r="L179" s="1"/>
    </row>
    <row r="180" spans="1:12" ht="16.5" customHeight="1" x14ac:dyDescent="0.25">
      <c r="A180" s="1"/>
      <c r="B180" s="1"/>
      <c r="D180" s="1"/>
      <c r="E180" s="1"/>
      <c r="F180" s="1"/>
      <c r="G180" s="1"/>
      <c r="H180" s="1"/>
      <c r="I180" s="1"/>
      <c r="J180" s="1"/>
      <c r="K180" s="1"/>
      <c r="L180" s="1"/>
    </row>
    <row r="181" spans="1:12" ht="16.5" customHeight="1" x14ac:dyDescent="0.25">
      <c r="A181" s="1"/>
      <c r="B181" s="1"/>
      <c r="D181" s="1"/>
      <c r="E181" s="1"/>
      <c r="F181" s="1"/>
      <c r="G181" s="1"/>
      <c r="H181" s="1"/>
      <c r="I181" s="1"/>
      <c r="J181" s="1"/>
      <c r="K181" s="1"/>
      <c r="L181" s="1"/>
    </row>
    <row r="182" spans="1:12" ht="16.5" customHeight="1" x14ac:dyDescent="0.25">
      <c r="A182" s="1"/>
      <c r="B182" s="1"/>
      <c r="D182" s="1"/>
      <c r="E182" s="1"/>
      <c r="F182" s="1"/>
      <c r="G182" s="1"/>
      <c r="H182" s="1"/>
      <c r="I182" s="1"/>
      <c r="J182" s="1"/>
      <c r="K182" s="1"/>
      <c r="L182" s="1"/>
    </row>
    <row r="183" spans="1:12" ht="16.5" customHeight="1" x14ac:dyDescent="0.25">
      <c r="A183" s="1"/>
      <c r="B183" s="1"/>
      <c r="D183" s="1"/>
      <c r="E183" s="1"/>
      <c r="F183" s="1"/>
      <c r="G183" s="1"/>
      <c r="H183" s="1"/>
      <c r="I183" s="1"/>
      <c r="J183" s="1"/>
      <c r="K183" s="1"/>
      <c r="L183" s="1"/>
    </row>
    <row r="184" spans="1:12" ht="16.5" customHeight="1" x14ac:dyDescent="0.25">
      <c r="A184" s="1"/>
      <c r="B184" s="1"/>
      <c r="D184" s="1"/>
      <c r="E184" s="1"/>
      <c r="F184" s="1"/>
      <c r="G184" s="1"/>
      <c r="H184" s="1"/>
      <c r="I184" s="1"/>
      <c r="J184" s="1"/>
      <c r="K184" s="1"/>
      <c r="L184" s="1"/>
    </row>
    <row r="185" spans="1:12" ht="16.5" customHeight="1" x14ac:dyDescent="0.25">
      <c r="A185" s="1"/>
      <c r="B185" s="1"/>
      <c r="D185" s="1"/>
      <c r="E185" s="1"/>
      <c r="F185" s="1"/>
      <c r="G185" s="1"/>
      <c r="H185" s="1"/>
      <c r="I185" s="1"/>
      <c r="J185" s="1"/>
      <c r="K185" s="1"/>
      <c r="L185" s="1"/>
    </row>
    <row r="186" spans="1:12" ht="16.5" customHeight="1" x14ac:dyDescent="0.25">
      <c r="A186" s="1"/>
      <c r="B186" s="1"/>
      <c r="D186" s="1"/>
      <c r="E186" s="1"/>
      <c r="F186" s="1"/>
      <c r="G186" s="1"/>
      <c r="H186" s="1"/>
      <c r="I186" s="1"/>
      <c r="J186" s="1"/>
      <c r="K186" s="1"/>
      <c r="L186" s="1"/>
    </row>
    <row r="187" spans="1:12" ht="16.5" customHeight="1" x14ac:dyDescent="0.25">
      <c r="A187" s="1"/>
      <c r="B187" s="1"/>
      <c r="D187" s="1"/>
      <c r="E187" s="1"/>
      <c r="F187" s="1"/>
      <c r="G187" s="1"/>
      <c r="H187" s="1"/>
      <c r="I187" s="1"/>
      <c r="J187" s="1"/>
      <c r="K187" s="1"/>
      <c r="L187" s="1"/>
    </row>
    <row r="188" spans="1:12" ht="16.5" customHeight="1" x14ac:dyDescent="0.25">
      <c r="A188" s="1"/>
      <c r="B188" s="1"/>
      <c r="D188" s="1"/>
      <c r="E188" s="1"/>
      <c r="F188" s="1"/>
      <c r="G188" s="1"/>
      <c r="H188" s="1"/>
      <c r="I188" s="1"/>
      <c r="J188" s="1"/>
      <c r="K188" s="1"/>
      <c r="L188" s="1"/>
    </row>
    <row r="189" spans="1:12" ht="16.5" customHeight="1" x14ac:dyDescent="0.25">
      <c r="A189" s="1"/>
      <c r="B189" s="1"/>
      <c r="D189" s="1"/>
      <c r="E189" s="1"/>
      <c r="F189" s="1"/>
      <c r="G189" s="1"/>
      <c r="H189" s="1"/>
      <c r="I189" s="1"/>
      <c r="J189" s="1"/>
      <c r="K189" s="1"/>
      <c r="L189" s="1"/>
    </row>
    <row r="190" spans="1:12" ht="16.5" customHeight="1" x14ac:dyDescent="0.25">
      <c r="A190" s="1"/>
      <c r="B190" s="1"/>
      <c r="D190" s="1"/>
      <c r="E190" s="1"/>
      <c r="F190" s="1"/>
      <c r="G190" s="1"/>
      <c r="H190" s="1"/>
      <c r="I190" s="1"/>
      <c r="J190" s="1"/>
      <c r="K190" s="1"/>
      <c r="L190" s="1"/>
    </row>
    <row r="191" spans="1:12" ht="16.5" customHeight="1" x14ac:dyDescent="0.25">
      <c r="A191" s="1"/>
      <c r="B191" s="1"/>
      <c r="D191" s="1"/>
      <c r="E191" s="1"/>
      <c r="F191" s="1"/>
      <c r="G191" s="1"/>
      <c r="H191" s="1"/>
      <c r="I191" s="1"/>
      <c r="J191" s="1"/>
      <c r="K191" s="1"/>
      <c r="L191" s="1"/>
    </row>
    <row r="192" spans="1:12" ht="16.5" customHeight="1" x14ac:dyDescent="0.25">
      <c r="A192" s="1"/>
      <c r="B192" s="1"/>
      <c r="D192" s="1"/>
      <c r="E192" s="1"/>
      <c r="F192" s="1"/>
      <c r="G192" s="1"/>
      <c r="H192" s="1"/>
      <c r="I192" s="1"/>
      <c r="J192" s="1"/>
      <c r="K192" s="1"/>
      <c r="L192" s="1"/>
    </row>
    <row r="193" spans="1:12" ht="16.5" customHeight="1" x14ac:dyDescent="0.25">
      <c r="A193" s="1"/>
      <c r="B193" s="1"/>
      <c r="D193" s="1"/>
      <c r="E193" s="1"/>
      <c r="F193" s="1"/>
      <c r="G193" s="1"/>
      <c r="H193" s="1"/>
      <c r="I193" s="1"/>
      <c r="J193" s="1"/>
      <c r="K193" s="1"/>
      <c r="L193" s="1"/>
    </row>
    <row r="194" spans="1:12" ht="16.5" customHeight="1" x14ac:dyDescent="0.25">
      <c r="A194" s="1"/>
      <c r="B194" s="1"/>
      <c r="D194" s="1"/>
      <c r="E194" s="1"/>
      <c r="F194" s="1"/>
      <c r="G194" s="1"/>
      <c r="H194" s="1"/>
      <c r="I194" s="1"/>
      <c r="J194" s="1"/>
      <c r="K194" s="1"/>
      <c r="L194" s="1"/>
    </row>
    <row r="195" spans="1:12" ht="16.5" customHeight="1" x14ac:dyDescent="0.25">
      <c r="A195" s="1"/>
      <c r="B195" s="1"/>
      <c r="D195" s="1"/>
      <c r="E195" s="1"/>
      <c r="F195" s="1"/>
      <c r="G195" s="1"/>
      <c r="H195" s="1"/>
      <c r="I195" s="1"/>
      <c r="J195" s="1"/>
      <c r="K195" s="1"/>
      <c r="L195" s="1"/>
    </row>
    <row r="196" spans="1:12" ht="16.5" customHeight="1" x14ac:dyDescent="0.25">
      <c r="A196" s="1"/>
      <c r="B196" s="1"/>
      <c r="D196" s="1"/>
      <c r="E196" s="1"/>
      <c r="F196" s="1"/>
      <c r="G196" s="1"/>
      <c r="H196" s="1"/>
      <c r="I196" s="1"/>
      <c r="J196" s="1"/>
      <c r="K196" s="1"/>
      <c r="L196" s="1"/>
    </row>
    <row r="197" spans="1:12" ht="16.5" customHeight="1" x14ac:dyDescent="0.25">
      <c r="A197" s="1"/>
      <c r="B197" s="1"/>
      <c r="D197" s="1"/>
      <c r="E197" s="1"/>
      <c r="F197" s="1"/>
      <c r="G197" s="1"/>
      <c r="H197" s="1"/>
      <c r="I197" s="1"/>
      <c r="J197" s="1"/>
      <c r="K197" s="1"/>
      <c r="L197" s="1"/>
    </row>
    <row r="198" spans="1:12" ht="16.5" customHeight="1" x14ac:dyDescent="0.25">
      <c r="A198" s="1"/>
      <c r="B198" s="1"/>
      <c r="D198" s="1"/>
      <c r="E198" s="1"/>
      <c r="F198" s="1"/>
      <c r="G198" s="1"/>
      <c r="H198" s="1"/>
      <c r="I198" s="1"/>
      <c r="J198" s="1"/>
      <c r="K198" s="1"/>
      <c r="L198" s="1"/>
    </row>
    <row r="199" spans="1:12" ht="16.5" customHeight="1" x14ac:dyDescent="0.25">
      <c r="A199" s="1"/>
      <c r="B199" s="1"/>
      <c r="D199" s="1"/>
      <c r="E199" s="1"/>
      <c r="F199" s="1"/>
      <c r="G199" s="1"/>
      <c r="H199" s="1"/>
      <c r="I199" s="1"/>
      <c r="J199" s="1"/>
      <c r="K199" s="1"/>
      <c r="L199" s="1"/>
    </row>
    <row r="200" spans="1:12" ht="16.5" customHeight="1" x14ac:dyDescent="0.25">
      <c r="A200" s="1"/>
      <c r="B200" s="1"/>
      <c r="D200" s="1"/>
      <c r="E200" s="1"/>
      <c r="F200" s="1"/>
      <c r="G200" s="1"/>
      <c r="H200" s="1"/>
      <c r="I200" s="1"/>
      <c r="J200" s="1"/>
      <c r="K200" s="1"/>
      <c r="L200" s="1"/>
    </row>
    <row r="201" spans="1:12" ht="16.5" customHeight="1" x14ac:dyDescent="0.25">
      <c r="A201" s="1"/>
      <c r="B201" s="1"/>
      <c r="D201" s="1"/>
      <c r="E201" s="1"/>
      <c r="F201" s="1"/>
      <c r="G201" s="1"/>
      <c r="H201" s="1"/>
      <c r="I201" s="1"/>
      <c r="J201" s="1"/>
      <c r="K201" s="1"/>
      <c r="L201" s="1"/>
    </row>
    <row r="202" spans="1:12" ht="16.5" customHeight="1" x14ac:dyDescent="0.25">
      <c r="A202" s="1"/>
      <c r="B202" s="1"/>
      <c r="D202" s="1"/>
      <c r="E202" s="1"/>
      <c r="F202" s="1"/>
      <c r="G202" s="1"/>
      <c r="H202" s="1"/>
      <c r="I202" s="1"/>
      <c r="J202" s="1"/>
      <c r="K202" s="1"/>
      <c r="L202" s="1"/>
    </row>
    <row r="203" spans="1:12" ht="16.5" customHeight="1" x14ac:dyDescent="0.25">
      <c r="A203" s="1"/>
      <c r="B203" s="1"/>
      <c r="D203" s="1"/>
      <c r="E203" s="1"/>
      <c r="F203" s="1"/>
      <c r="G203" s="1"/>
      <c r="H203" s="1"/>
      <c r="I203" s="1"/>
      <c r="J203" s="1"/>
      <c r="K203" s="1"/>
      <c r="L203" s="1"/>
    </row>
    <row r="204" spans="1:12" ht="16.5" customHeight="1" x14ac:dyDescent="0.25">
      <c r="A204" s="1"/>
      <c r="B204" s="1"/>
      <c r="D204" s="1"/>
      <c r="E204" s="1"/>
      <c r="F204" s="1"/>
      <c r="G204" s="1"/>
      <c r="H204" s="1"/>
      <c r="I204" s="1"/>
      <c r="J204" s="1"/>
      <c r="K204" s="1"/>
      <c r="L204" s="1"/>
    </row>
    <row r="205" spans="1:12" ht="16.5" customHeight="1" x14ac:dyDescent="0.25">
      <c r="A205" s="1"/>
      <c r="B205" s="1"/>
      <c r="D205" s="1"/>
      <c r="E205" s="1"/>
      <c r="F205" s="1"/>
      <c r="G205" s="1"/>
      <c r="H205" s="1"/>
      <c r="I205" s="1"/>
      <c r="J205" s="1"/>
      <c r="K205" s="1"/>
      <c r="L205" s="1"/>
    </row>
    <row r="206" spans="1:12" ht="16.5" customHeight="1" x14ac:dyDescent="0.25">
      <c r="A206" s="1"/>
      <c r="B206" s="1"/>
      <c r="D206" s="1"/>
      <c r="E206" s="1"/>
      <c r="F206" s="1"/>
      <c r="G206" s="1"/>
      <c r="H206" s="1"/>
      <c r="I206" s="1"/>
      <c r="J206" s="1"/>
      <c r="K206" s="1"/>
      <c r="L206" s="1"/>
    </row>
    <row r="207" spans="1:12" ht="16.5" customHeight="1" x14ac:dyDescent="0.25">
      <c r="A207" s="1"/>
      <c r="B207" s="1"/>
      <c r="D207" s="1"/>
      <c r="E207" s="1"/>
      <c r="F207" s="1"/>
      <c r="G207" s="1"/>
      <c r="H207" s="1"/>
      <c r="I207" s="1"/>
      <c r="J207" s="1"/>
      <c r="K207" s="1"/>
      <c r="L207" s="1"/>
    </row>
    <row r="208" spans="1:12" ht="16.5" customHeight="1" x14ac:dyDescent="0.25">
      <c r="A208" s="1"/>
      <c r="B208" s="1"/>
      <c r="D208" s="1"/>
      <c r="E208" s="1"/>
      <c r="F208" s="1"/>
      <c r="G208" s="1"/>
      <c r="H208" s="1"/>
      <c r="I208" s="1"/>
      <c r="J208" s="1"/>
      <c r="K208" s="1"/>
      <c r="L208" s="1"/>
    </row>
    <row r="209" spans="1:12" ht="16.5" customHeight="1" x14ac:dyDescent="0.25">
      <c r="A209" s="1"/>
      <c r="B209" s="1"/>
      <c r="D209" s="1"/>
      <c r="E209" s="1"/>
      <c r="F209" s="1"/>
      <c r="G209" s="1"/>
      <c r="H209" s="1"/>
      <c r="I209" s="1"/>
      <c r="J209" s="1"/>
      <c r="K209" s="1"/>
      <c r="L209" s="1"/>
    </row>
    <row r="210" spans="1:12" ht="16.5" customHeight="1" x14ac:dyDescent="0.25">
      <c r="A210" s="1"/>
      <c r="B210" s="1"/>
      <c r="D210" s="1"/>
      <c r="E210" s="1"/>
      <c r="F210" s="1"/>
      <c r="G210" s="1"/>
      <c r="H210" s="1"/>
      <c r="I210" s="1"/>
      <c r="J210" s="1"/>
      <c r="K210" s="1"/>
      <c r="L210" s="1"/>
    </row>
    <row r="211" spans="1:12" ht="16.5" customHeight="1" x14ac:dyDescent="0.25">
      <c r="A211" s="1"/>
      <c r="B211" s="1"/>
      <c r="D211" s="1"/>
      <c r="E211" s="1"/>
      <c r="F211" s="1"/>
      <c r="G211" s="1"/>
      <c r="H211" s="1"/>
      <c r="I211" s="1"/>
      <c r="J211" s="1"/>
      <c r="K211" s="1"/>
      <c r="L211" s="1"/>
    </row>
    <row r="212" spans="1:12" ht="16.5" customHeight="1" x14ac:dyDescent="0.25">
      <c r="A212" s="1"/>
      <c r="B212" s="1"/>
      <c r="D212" s="1"/>
      <c r="E212" s="1"/>
      <c r="F212" s="1"/>
      <c r="G212" s="1"/>
      <c r="H212" s="1"/>
      <c r="I212" s="1"/>
      <c r="J212" s="1"/>
      <c r="K212" s="1"/>
      <c r="L212" s="1"/>
    </row>
    <row r="213" spans="1:12" ht="16.5" customHeight="1" x14ac:dyDescent="0.25">
      <c r="A213" s="1"/>
      <c r="B213" s="1"/>
      <c r="D213" s="1"/>
      <c r="E213" s="1"/>
      <c r="F213" s="1"/>
      <c r="G213" s="1"/>
      <c r="H213" s="1"/>
      <c r="I213" s="1"/>
      <c r="J213" s="1"/>
      <c r="K213" s="1"/>
      <c r="L213" s="1"/>
    </row>
    <row r="214" spans="1:12" ht="16.5" customHeight="1" x14ac:dyDescent="0.25">
      <c r="A214" s="1"/>
      <c r="B214" s="1"/>
      <c r="D214" s="1"/>
      <c r="E214" s="1"/>
      <c r="F214" s="1"/>
      <c r="G214" s="1"/>
      <c r="H214" s="1"/>
      <c r="I214" s="1"/>
      <c r="J214" s="1"/>
      <c r="K214" s="1"/>
      <c r="L214" s="1"/>
    </row>
    <row r="215" spans="1:12" ht="16.5" customHeight="1" x14ac:dyDescent="0.25">
      <c r="A215" s="1"/>
      <c r="B215" s="1"/>
      <c r="D215" s="1"/>
      <c r="E215" s="1"/>
      <c r="F215" s="1"/>
      <c r="G215" s="1"/>
      <c r="H215" s="1"/>
      <c r="I215" s="1"/>
      <c r="J215" s="1"/>
      <c r="K215" s="1"/>
      <c r="L215" s="1"/>
    </row>
    <row r="216" spans="1:12" ht="16.5" customHeight="1" x14ac:dyDescent="0.25">
      <c r="A216" s="1"/>
      <c r="B216" s="1"/>
      <c r="D216" s="1"/>
      <c r="E216" s="1"/>
      <c r="F216" s="1"/>
      <c r="G216" s="1"/>
      <c r="H216" s="1"/>
      <c r="I216" s="1"/>
      <c r="J216" s="1"/>
      <c r="K216" s="1"/>
      <c r="L216" s="1"/>
    </row>
    <row r="217" spans="1:12" ht="16.5" customHeight="1" x14ac:dyDescent="0.25">
      <c r="A217" s="1"/>
      <c r="B217" s="1"/>
      <c r="D217" s="1"/>
      <c r="E217" s="1"/>
      <c r="F217" s="1"/>
      <c r="G217" s="1"/>
      <c r="H217" s="1"/>
      <c r="I217" s="1"/>
      <c r="J217" s="1"/>
      <c r="K217" s="1"/>
      <c r="L217" s="1"/>
    </row>
    <row r="218" spans="1:12" ht="16.5" customHeight="1" x14ac:dyDescent="0.25">
      <c r="A218" s="1"/>
      <c r="B218" s="1"/>
      <c r="D218" s="1"/>
      <c r="E218" s="1"/>
      <c r="F218" s="1"/>
      <c r="G218" s="1"/>
      <c r="H218" s="1"/>
      <c r="I218" s="1"/>
      <c r="J218" s="1"/>
      <c r="K218" s="1"/>
      <c r="L218" s="1"/>
    </row>
    <row r="219" spans="1:12" ht="16.5" customHeight="1" x14ac:dyDescent="0.25">
      <c r="A219" s="1"/>
      <c r="B219" s="1"/>
      <c r="D219" s="1"/>
      <c r="E219" s="1"/>
      <c r="F219" s="1"/>
      <c r="G219" s="1"/>
      <c r="H219" s="1"/>
      <c r="I219" s="1"/>
      <c r="J219" s="1"/>
      <c r="K219" s="1"/>
      <c r="L219" s="1"/>
    </row>
    <row r="220" spans="1:12" ht="16.5" customHeight="1" x14ac:dyDescent="0.25">
      <c r="A220" s="1"/>
      <c r="B220" s="1"/>
      <c r="D220" s="1"/>
      <c r="E220" s="1"/>
      <c r="F220" s="1"/>
      <c r="G220" s="1"/>
      <c r="H220" s="1"/>
      <c r="I220" s="1"/>
      <c r="J220" s="1"/>
      <c r="K220" s="1"/>
      <c r="L220" s="1"/>
    </row>
    <row r="221" spans="1:12" ht="16.5" customHeight="1" x14ac:dyDescent="0.25">
      <c r="A221" s="1"/>
      <c r="B221" s="1"/>
      <c r="D221" s="1"/>
      <c r="E221" s="1"/>
      <c r="F221" s="1"/>
      <c r="G221" s="1"/>
      <c r="H221" s="1"/>
      <c r="I221" s="1"/>
      <c r="J221" s="1"/>
      <c r="K221" s="1"/>
      <c r="L221" s="1"/>
    </row>
    <row r="222" spans="1:12" ht="16.5" customHeight="1" x14ac:dyDescent="0.25">
      <c r="A222" s="1"/>
      <c r="B222" s="1"/>
      <c r="D222" s="1"/>
      <c r="E222" s="1"/>
      <c r="F222" s="1"/>
      <c r="G222" s="1"/>
      <c r="H222" s="1"/>
      <c r="I222" s="1"/>
      <c r="J222" s="1"/>
      <c r="K222" s="1"/>
      <c r="L222" s="1"/>
    </row>
  </sheetData>
  <mergeCells count="21">
    <mergeCell ref="A20:B20"/>
    <mergeCell ref="A19:B19"/>
    <mergeCell ref="A16:B16"/>
    <mergeCell ref="A17:B17"/>
    <mergeCell ref="C8:C13"/>
    <mergeCell ref="A2:D2"/>
    <mergeCell ref="A33:B33"/>
    <mergeCell ref="C36:D36"/>
    <mergeCell ref="C37:D37"/>
    <mergeCell ref="C39:D39"/>
    <mergeCell ref="C38:D38"/>
    <mergeCell ref="A38:B38"/>
    <mergeCell ref="A39:B39"/>
    <mergeCell ref="A37:B37"/>
    <mergeCell ref="A3:B3"/>
    <mergeCell ref="A4:B4"/>
    <mergeCell ref="B8:B13"/>
    <mergeCell ref="A18:B18"/>
    <mergeCell ref="C3:D3"/>
    <mergeCell ref="C4:D4"/>
    <mergeCell ref="D8:D13"/>
  </mergeCells>
  <printOptions horizontalCentered="1" verticalCentered="1"/>
  <pageMargins left="0.70866141732283472" right="0.70866141732283472" top="0.74803149606299213" bottom="0.74803149606299213" header="0" footer="0"/>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TRDM</vt:lpstr>
      <vt:lpstr>TR EYM</vt:lpstr>
      <vt:lpstr>MANEJO</vt:lpstr>
      <vt:lpstr>AU</vt:lpstr>
      <vt:lpstr>RCE</vt:lpstr>
      <vt:lpstr>TR MCIAS</vt:lpstr>
      <vt:lpstr>INC DEUDORES</vt:lpstr>
      <vt:lpstr>RCSP</vt:lpstr>
      <vt:lpstr>IRF</vt:lpstr>
      <vt:lpstr>EVA FACTOR CALIDAD</vt:lpstr>
      <vt:lpstr>EVA FACTOR ECONOMICO</vt:lpstr>
      <vt:lpstr>CONSOLIDADO</vt:lpstr>
      <vt:lpstr>AU!Área_de_impresión</vt:lpstr>
      <vt:lpstr>'INC DEUDORES'!Área_de_impresión</vt:lpstr>
      <vt:lpstr>IRF!Área_de_impresión</vt:lpstr>
      <vt:lpstr>RCE!Área_de_impresión</vt:lpstr>
      <vt:lpstr>'TR EYM'!Área_de_impresión</vt:lpstr>
      <vt:lpstr>TRDM!Área_de_impresión</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Sandra Milena Cubillos Gonzalez</cp:lastModifiedBy>
  <cp:lastPrinted>2021-02-17T18:26:47Z</cp:lastPrinted>
  <dcterms:created xsi:type="dcterms:W3CDTF">2011-06-07T15:20:54Z</dcterms:created>
  <dcterms:modified xsi:type="dcterms:W3CDTF">2021-02-22T20:24:31Z</dcterms:modified>
</cp:coreProperties>
</file>