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andra.cubillos\Desktop\JURIDICA 2021\INVITACION ABIERTA 03 DE 2021 SEGUROS\"/>
    </mc:Choice>
  </mc:AlternateContent>
  <bookViews>
    <workbookView xWindow="0" yWindow="0" windowWidth="28800" windowHeight="12330"/>
  </bookViews>
  <sheets>
    <sheet name="TRDM- OBLIG" sheetId="1" r:id="rId1"/>
    <sheet name="TRDM- COMP" sheetId="2" r:id="rId2"/>
  </sheets>
  <definedNames>
    <definedName name="_xlnm.Print_Area" localSheetId="0">'TRDM- OBLIG'!$A$1:$D$162</definedName>
    <definedName name="_xlnm.Print_Titles" localSheetId="0">'TRDM- OBLIG'!$1:$2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6" i="2" l="1"/>
  <c r="C41" i="2"/>
  <c r="D45" i="1" l="1"/>
  <c r="D23" i="1"/>
  <c r="D52" i="1" s="1"/>
  <c r="D54" i="1" s="1"/>
  <c r="D56" i="1" s="1"/>
</calcChain>
</file>

<file path=xl/sharedStrings.xml><?xml version="1.0" encoding="utf-8"?>
<sst xmlns="http://schemas.openxmlformats.org/spreadsheetml/2006/main" count="304" uniqueCount="246">
  <si>
    <t>EMPRESA DE LICORES DE CUNDINAMARCA
SEGURO DE TODO RIESGO DAÑOS MATERIALES</t>
  </si>
  <si>
    <t>CONDICIONES TÉCNICAS OBLIGATORIAS</t>
  </si>
  <si>
    <t>Objeto del Seguro:</t>
  </si>
  <si>
    <t>Amparar las pérdidas y/o daños materiales que sufran los bienes de propiedad de la EMPRESA DE LICORES DE CUNDINAMARCA, o bajo su responsabilidad, tenencia o control y, en general, los recibidos a cualquier título y/o por los que tenga algún interés asegurable.</t>
  </si>
  <si>
    <t>Cobertura Básica</t>
  </si>
  <si>
    <t>Modalidad de la póliza: Todo Riesgo pérdida y/o daño material la compañía se obliga a indemnizar al asegurado los daños y/o pérdidas que sufran los intereses asegurados, así como los costos y/o gastos en que incurra, o todos combinados, como consecuencia de los riesgos que a continuación se precisan: Todo riesgo para las pérdidas y/o daños materiales que sufran los intereses asegurados por cualquier riesgo y/o causas, incluidos, pero no limitados a: Incendio, explosión, anegación, daños por agua; extended coverage; huelga, asonada, motín, conmoción civil o popular, actos malintencionados de terceros, incluidos sabotaje y los actos terroristas, cometidos o no por movimientos subversivos (tomas a poblaciones, municipios y ciudades y los actos de la autoridad para repelerlos; terremoto, temblor y/o erupción volcánica y/o eventos de la naturaleza tales como ciclón, huracán, tempestad, vientos, inundación, desbordamiento, alza en el nivel de las aguras y enfangamiento,</t>
  </si>
  <si>
    <t>hundimiento, deslizamiento del terreno, derrumbes, aludes, desprendimiento de tierra y rocas, y los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 extraños, acción directa de la energía eléctrica y/o rayo, impericia, descuido, negligencia; sabotaje individual; error de diseño, defecto de mano de obra, falta de agua en aparatos generadores de vapor, otro accidentes ocurridos a los equipos por causas no expresamente excluidas en la póliza); rotura de vidrios, sustracción con violencia y sustracción sin violencia, lucro cesante por incendio y lucro cesante por rotura de maquinaria y demás amparos y/o coberturas que no se encuentren expresamente excluidas.</t>
  </si>
  <si>
    <t>Modalidad de cobertura PRIMERA PERDIDA ABSOLUTA DE $150.000.000.000 Limite Unico combinado.</t>
  </si>
  <si>
    <t xml:space="preserve">Bienes e Intereses Asegurados: </t>
  </si>
  <si>
    <t>Bienes muebles o inmuebles de todo tipo y descripcion, de propiedad de la entidad y/o de propiedad de terceros por los cuales sea responsable el asegurado, ubicados dentro y/o fuera de los predios del asegurado en territorio colombiano.</t>
  </si>
  <si>
    <r>
      <rPr>
        <b/>
        <sz val="11"/>
        <rFont val="Arial Narrow"/>
        <family val="2"/>
      </rPr>
      <t>Edificios,</t>
    </r>
    <r>
      <rPr>
        <sz val="11"/>
        <rFont val="Arial Narrow"/>
        <family val="2"/>
      </rPr>
      <t xml:space="preserve"> estructuras, cimientos, muros de contención, vidrios, cercas, escaleras externas, patios y otras construcciones separadas de las edificaciones (vías de acceso, caminos y obras de arte en obras civiles todas dentro de predios); instalaciones hidráulicas, sanitarias, de aire acondicionado, eléctricas, electrónicas, de comunicación, para conducción de gas, sean subterráneas o no, y, en general, todo tipo de equipos e instalaciones que se encuentren por debajo del nivel del suelo; instalaciones fijas de protección contra incendio, alarmas, cámaras y circuitos cerrados de televisión; maquinarias, ascensores, subestaciones eléctricas; mejoras locativas, acabados y obras realizadas en el interior del edificio, adicionales modificatorias y complementarias a aquellas  con las cuales se construyó el inmueble, tales como: divisiones, falsos techos, falsos pisos, enchapes, entre otras,lotes.</t>
    </r>
  </si>
  <si>
    <t>El amparo de terremoto se extiende a amparar tanques, patios exteriores, escaleras exteriores, cimientos, muros de contención, bodegas, silos y cualquiera otra construcción separada de la edificación (cuyo valor está reportado dentro del valor asegurado).</t>
  </si>
  <si>
    <r>
      <rPr>
        <b/>
        <sz val="11"/>
        <rFont val="Arial Narrow"/>
        <family val="2"/>
      </rPr>
      <t>Mejoras locativas</t>
    </r>
    <r>
      <rPr>
        <sz val="11"/>
        <rFont val="Arial Narrow"/>
        <family val="2"/>
      </rPr>
      <t xml:space="preserve">: Todas aquellas mejoras a los inmuebles realizadas por la entidad, quien aún en el caso de no ser propietaria del bien, ha realizado inversiones para adecuarlas a sus necesidades, tales como tapetes, tapizados, enchapes, mejoras eléctricas, cielos rasos, etc.    </t>
    </r>
  </si>
  <si>
    <r>
      <rPr>
        <b/>
        <sz val="11"/>
        <rFont val="Arial Narrow"/>
        <family val="2"/>
      </rPr>
      <t>Contenidos: E</t>
    </r>
    <r>
      <rPr>
        <sz val="11"/>
        <rFont val="Arial Narrow"/>
        <family val="2"/>
      </rPr>
      <t>n General que comprende entre otros, los muebles y enseres, entre otros,  mobiliario, sistemas de seguridad de toda clase, equipos de gimnasia, de juegos, instrumentos musicales, herramientas y accesorios, equipos y máquinas para oficina, contabilidad y dibujo, útiles de escritorio y papelería, libros de bibliotecas, estudio, documentos, utensilios de cocina, artículos decorativos, de ornamentación, planos, documentos, archivo en general, libros, bibliotecas. Maquinaria y Equipo incluyendo la de restaurante, comedor y cocina.
Elementos de almacén e inventarios: Mercancias, insumos,materias primas, productos en proceso y productos terminados. Otros elementos como los de consumo, devolutivos nuevos, recuperables, inservibles, papelería, útiles de oficina, equipos en general, repuestos y demás bienes  y/o de almacén, contenidos en las diferentes dependencias de la entidad, incluido material de empaque y de consumo, barriles de alamacenamiento de mercancias. Suministros, lubricantes, aceites, gases, combustibles, repuestos, herramientas, partes y piezas para maquinaria, dotación para empleados, muestras de los oferentes que envían a la entidad dentro de los procesos de contratación y suministro, en general todo elemento que el asegurado determine como existencias o elementos de almacén. Equipos de Laboratorio, 
Bienes de Arte y Cultura: Cuadros y obras de arte, objetos valiosos.
Los demás bienes y en general todos aquellos que no se encuentran expresamente excluidos en la póliza, ubicados dentro o fuera de los predios de la entidad, o bajo su responsabilidad, tenencia y/o control o que figuren a cualquier titulo
PARA EFECTOS DE LA DETERMINACION DE LOS VALORES ASEGURADOS, DEBE ENTENDERSE COMO CONTENIDOS EL CONJUNTO DE BIENES DIFERENTES A EDIFICIOS. Es decir se incluye equipo y maquinaria en general, equipos eléctricos y electrónicos, definidos a continuación.</t>
    </r>
  </si>
  <si>
    <r>
      <rPr>
        <b/>
        <sz val="11"/>
        <rFont val="Arial Narrow"/>
        <family val="2"/>
      </rPr>
      <t xml:space="preserve">Equipo y maquinaría en general, </t>
    </r>
    <r>
      <rPr>
        <sz val="11"/>
        <rFont val="Arial Narrow"/>
        <family val="2"/>
      </rPr>
      <t>se entiende como tal toda la maquinaria, equipos, accesorios, herramientas, propios y complementarios de la actividad desarrollada por el asegurado, INCLUYENDO MAQUINARIA PESADA aire acondicionado, ascensores, bombas y equipos del sistema hidráulico, de combustibles y similares que correspondan a maquinaria; calderas, compresores de aire; equipo del casino, equipos de manejo de basuras, equipos móviles para extinción de incendios; equipos para manejo y movilización de materiales, extractores de olores, generadores, grúas, herramientas, malacates, de servicio, transformadores, estaciones y subestaciones eléctricas, plantas eléctricas, motobombas;  de cargue y descargue; motores de control de puertas o sitios de acceso, plantas de tratamiento, plantas eléctricas, sistemas de drenaje de aguas negras, sistemas de generación y redes para transmisión de energía, sistemas de almacenamiento y distribución de agua, en general todo elemento correspondiente a maquinaria, herramienta y equipo, aunque no se haya determinado específicamente, de propiedad del asegurado o por los cuales sea responsable.</t>
    </r>
  </si>
  <si>
    <r>
      <rPr>
        <b/>
        <sz val="11"/>
        <rFont val="Arial Narrow"/>
        <family val="2"/>
      </rPr>
      <t>Equipos eléctricos y electrónicos</t>
    </r>
    <r>
      <rPr>
        <sz val="11"/>
        <rFont val="Arial Narrow"/>
        <family val="2"/>
      </rPr>
      <t>, tales como equipos de tecnologías de la información y las telecomunicaciones, equipos de computo con todos sus accesorios y equipos periféricos (CPU, pantallas, teclado, monitores, mouse, reguladores de voltaje, impresoras, scanner, servidores, redes lógicas); computadores portátiles; equipos de oficina como fotocopiadoras, equipos de comunicación e intercomunicación (teléfonos, teléfonos celulares, fax), máquinas de escribir eléctricas y electrónicas, calculadoras; equipos de laboratorio, de ingeniería, de investigación, audiovisuales, pedagógicos y equipos protectores para todos éstos aparatos; Herramientas eléctricas y electrónicas instrumentos de mando y control (detector de humos, reguladores de calefacción, termostatos); electrodomesticos como televisores, videocámaras, equipos de audio, vídeos, Camaras fotograficas. Electrodomésticos de cocina. Equipos de vigilancia, centros de control. En general aquellos aparatos que tengan las caractaristicas de ser eléctricos y electrónicos, incluyendo equipos electrónicos y/o procesadores de datos de la maquinaria y los equipos, que los comanden y/o controlen, equipo propio y complementario de la actividad desarrollada por el asegurado. Todos los que sean de su propiedad o por los cuales sea legalmente responsable.</t>
    </r>
  </si>
  <si>
    <r>
      <rPr>
        <b/>
        <sz val="11"/>
        <rFont val="Arial Narrow"/>
        <family val="2"/>
      </rPr>
      <t>Dinero</t>
    </r>
    <r>
      <rPr>
        <sz val="11"/>
        <rFont val="Arial Narrow"/>
        <family val="2"/>
      </rPr>
      <t xml:space="preserve"> y títulos valores, monedas, cheques, bonos, joyas, artículos preciosos, documentos negociables dentro y fuera de caja fuerte en predios del asegurado, dentro y fuera de de cofres, cajas fuertes y bóvedas</t>
    </r>
  </si>
  <si>
    <t xml:space="preserve">Bienes e intereses excluidos </t>
  </si>
  <si>
    <t>Los expresamente mencionados como exclusiones absolutas de cobertura.  No son validas exclusiones cuando contradigan las condiciones técnicas básicas habilitantes del presente proceso, en cuyo caso prevalecerán las condiciones técnicas básicas habilitantes.</t>
  </si>
  <si>
    <t>Distribución de bienes y valores asegurados (Valores en pesos colombianos)</t>
  </si>
  <si>
    <t>RIESGO 1</t>
  </si>
  <si>
    <t>VALOR ASEGURADO</t>
  </si>
  <si>
    <t>EDIFICIO</t>
  </si>
  <si>
    <t>ADECUACIONES SISMORESISTENCIA 20 %</t>
  </si>
  <si>
    <t>MAQUINARIA Y EQUIPO</t>
  </si>
  <si>
    <t>EQUIPO ELECTRICO Y ELECTRONICO</t>
  </si>
  <si>
    <t>EQUIPO DE LABORATORIO (SE INCLUYE EN EEE)</t>
  </si>
  <si>
    <t>MERCANCIAS</t>
  </si>
  <si>
    <t>ARMAS DE FUEGO (CONTENIDOS)</t>
  </si>
  <si>
    <t>OBJETOS DE VALOR</t>
  </si>
  <si>
    <t>POLIDEPORTIVO (TERRENOS)</t>
  </si>
  <si>
    <t>PARQUEADEROS (TERRENOS)</t>
  </si>
  <si>
    <t>RIESGO: 2</t>
  </si>
  <si>
    <t>EDIFICIO VEREDA SAUCIO - CHOCONTA - PARTE ORIENTAL SILOS</t>
  </si>
  <si>
    <t>RIESGO: 3</t>
  </si>
  <si>
    <t>EDIFICIO VEREDA SAUCIO - CHOCONTA - CASA DE LOS GOBERNADORES</t>
  </si>
  <si>
    <t>RIESGO: 4</t>
  </si>
  <si>
    <t xml:space="preserve">EDIFICIO VEREDA SAUCIO - CHOCONTA - PARTE OCCIDENTAL </t>
  </si>
  <si>
    <t xml:space="preserve">RIESGO: 5 </t>
  </si>
  <si>
    <t>EDIFICIO AUTOPISTA MEDELLIN KM 3,8 COTA - SIBERIA</t>
  </si>
  <si>
    <t>ADECUACIONES SISMORESISTENCIA 15%</t>
  </si>
  <si>
    <t>MUEBLES Y ENSERES</t>
  </si>
  <si>
    <t xml:space="preserve"> DINEROS / Caja Menor $5 x 2 + tesoreria $10</t>
  </si>
  <si>
    <t>EQUIPO ELECTRICO Y ELECTRONICO + EQUIPO LABORATORIO</t>
  </si>
  <si>
    <t>NUEVA LINEA ETIQUETADORA, ENCARTONADORA, PALETIZADOR, SECADOR Y ENVASADO TETRAPAK</t>
  </si>
  <si>
    <t>TOTAL ASEGURADO</t>
  </si>
  <si>
    <t>INDICE VARIABLE ACT FIJOS.</t>
  </si>
  <si>
    <t>TOTAL VALOR ASEGURADO</t>
  </si>
  <si>
    <t xml:space="preserve">LUCRO CESANTE </t>
  </si>
  <si>
    <t>TOTAL SIN IV.</t>
  </si>
  <si>
    <t xml:space="preserve">Cobertura Lucro Cesante por Incendio y Anexos Forma inglesa – periodo de Indemnización 12 meses 
</t>
  </si>
  <si>
    <t xml:space="preserve">Cobertura de Lucro Cesante por Rotura de Maquinaria – Forma Inglesa período de Indemnización 12 meses </t>
  </si>
  <si>
    <r>
      <t xml:space="preserve">Sustracción con violencia contenidos, mercancias, maquinaria </t>
    </r>
    <r>
      <rPr>
        <b/>
        <sz val="11"/>
        <rFont val="Arial Narrow"/>
        <family val="2"/>
      </rPr>
      <t>hasta $2.000.000.000=</t>
    </r>
  </si>
  <si>
    <t>Cobertura de Todo Riesgo para elementos y piezas de valor, armas, esculturas, bienes culturales, y de contenido artistico, de propiedad o bajo su control. (items 9 y 10)</t>
  </si>
  <si>
    <t>Coberturas Sublimitadas (Evento y en el agregado anual)</t>
  </si>
  <si>
    <t>Con excepción de las condiciones y/o coberturas específicamente sublimitadas en el presente numeral, todas las demás coberturas y/o condiciones operarán al 100% del valor asegurado.</t>
  </si>
  <si>
    <t xml:space="preserve">Amparo - Cobertura </t>
  </si>
  <si>
    <t>Sublímite</t>
  </si>
  <si>
    <t>Hurto calificado:</t>
  </si>
  <si>
    <t xml:space="preserve">Para equipos móviles y/o portátiles dentro y/o fuera de los predios del Asegurado, incluidos los movilizados al o en el exterior </t>
  </si>
  <si>
    <t>Dineros en efectivo, bonos  dentro y fuera de de cofres, cajas fuertes y bóvedas. Agregado</t>
  </si>
  <si>
    <t xml:space="preserve">Hurto simple
</t>
  </si>
  <si>
    <t xml:space="preserve">Para equipos móviles y/o portátiles dentro y/o fuera de los predios del Asegurado incluidos los movilizados al o en el exterior </t>
  </si>
  <si>
    <t xml:space="preserve">LIMITE COMBINADO HAMCC - AMIT - SABOTAJE TERRORISMO DM+LC </t>
  </si>
  <si>
    <t xml:space="preserve">LUCRO C. POR ROTURA DE MAQUINARIA LIMITE </t>
  </si>
  <si>
    <t>Cláusulas y/o condiciones adicionales.</t>
  </si>
  <si>
    <t>Para aquellas cláusulas y/o condiciones adicionales para las que no se indique sublímite se entenderá que estas operan al 100%.</t>
  </si>
  <si>
    <r>
      <t xml:space="preserve">Cláusula de aplicación de condiciones particulares.
</t>
    </r>
    <r>
      <rPr>
        <sz val="11"/>
        <rFont val="Arial Narrow"/>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r>
  </si>
  <si>
    <r>
      <t xml:space="preserve">Actos de autoridad: 
</t>
    </r>
    <r>
      <rPr>
        <sz val="11"/>
        <rFont val="Arial Narrow"/>
        <family val="2"/>
      </rPr>
      <t>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t>
    </r>
  </si>
  <si>
    <t>Amparo automático para bienes en ferias, eventos y exposiciones en el territorio nacional. Sublímite $200.000.000</t>
  </si>
  <si>
    <r>
      <t xml:space="preserve">Amparo automático para nuevas propiedades y bienes. 
</t>
    </r>
    <r>
      <rPr>
        <sz val="11"/>
        <rFont val="Arial Narrow"/>
        <family val="2"/>
      </rPr>
      <t xml:space="preserve">La propuesta debe contemplar cobertura automática, a partir del momento en que el asegurado asuma la responsabilidad por los bienes adquiridos y/o recibidos (nuevos y usados).
Sublímite del 10% del valor asegurado de la póliza, con cobro de prima adicional a prorrata y aviso dentro de los 120 días calendario siguientes a la fecha de haberlos recibido. </t>
    </r>
  </si>
  <si>
    <r>
      <t xml:space="preserve">Amparo automático por el cambio de ubicación del riesgo. sublimite $500.000.000 evento/vigencia
</t>
    </r>
    <r>
      <rPr>
        <sz val="11"/>
        <rFont val="Arial Narrow"/>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con aviso de 60 días posteriores al cambio.</t>
    </r>
  </si>
  <si>
    <t>Amparo para bienes de propiedad del asegurado en predios o bajo la responsabilidad de terceros. Sublímite $200.000.000</t>
  </si>
  <si>
    <r>
      <t xml:space="preserve">Amparo para bienes fuera de edificios y/o a la intemperie. </t>
    </r>
    <r>
      <rPr>
        <sz val="11"/>
        <rFont val="Arial Narrow"/>
        <family val="2"/>
      </rPr>
      <t>Sublímite $ 300.000.000.
El Oferente debe contemplar bajo esta cobertura, que el seguro también se extiende a amparar los bienes descritos en ella cuando, aunque encontrándose dentro de los predios del asegurado, se encuentran fuera de los edificios, dentro de vehículos transportadores o en vehículos propios. Esta condición aplica para los bienes que por su naturaleza, uso, características y funcionalidad se encuentren y/o utilicen fuera de edificios y/o a la intemperie.</t>
    </r>
  </si>
  <si>
    <r>
      <t xml:space="preserve">Ampliación del plazo para aviso de no renovación o prórroga de la póliza. </t>
    </r>
    <r>
      <rPr>
        <sz val="11"/>
        <rFont val="Arial Narrow"/>
        <family val="2"/>
      </rPr>
      <t>En el caso de que la aseguradora decida no otorgar renovación o prorroga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hasta el límite legal establecido en la normatividad de contratación que le aplique, para la adición de los contratos y manteniendo las mismas condiciones ofertadas en este proceso.</t>
    </r>
  </si>
  <si>
    <r>
      <rPr>
        <b/>
        <sz val="11"/>
        <rFont val="Arial Narrow"/>
        <family val="2"/>
      </rPr>
      <t>Ampliación del plazo para aviso de revocación de la póliza.</t>
    </r>
    <r>
      <rPr>
        <sz val="11"/>
        <rFont val="Arial Narrow"/>
        <family val="2"/>
      </rPr>
      <t xml:space="preserve">
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t>
    </r>
    <r>
      <rPr>
        <b/>
        <sz val="11"/>
        <rFont val="Arial Narrow"/>
        <family val="2"/>
      </rPr>
      <t>diez (10) dí</t>
    </r>
    <r>
      <rPr>
        <sz val="11"/>
        <rFont val="Arial Narrow"/>
        <family val="2"/>
      </rPr>
      <t xml:space="preserve">as calendario. Los días de anticipación del aviso serán contados en juntos casos a partir de la fecha de recepción por parte del Asegurado de la noticia escrita certificada. </t>
    </r>
  </si>
  <si>
    <r>
      <t xml:space="preserve">Ampliación del plazo para aviso de siniestro. 
</t>
    </r>
    <r>
      <rPr>
        <sz val="11"/>
        <rFont val="Arial Narrow"/>
        <family val="2"/>
      </rPr>
      <t xml:space="preserve">El Asegurado notificará todos los siniestros por vía telefónica, o por mensaje de telefax  o e -mail lo más pronto posible con no más de sesenta (60) días posteriores al conocimiento del incidente, pérdida o daño que pueda tener relación con este seguro. El aviso por escrito deberá contener como mínimo la siguiente información: 
*Localización del siniestro.
*Fecha de la pérdida.
*Descripción de lo ocurrido.
La Aseguradora podrá inspeccionar los daños dentro de un lapso no mayor a tres (3) días calendario constados desde el día en que haya recibido el aviso, vencido este plazo el asegurado queda facultado para reparar los daños. </t>
    </r>
  </si>
  <si>
    <r>
      <t xml:space="preserve">Anticipo de indemnización hasta el 50%. 
</t>
    </r>
    <r>
      <rPr>
        <sz val="11"/>
        <rFont val="Arial Narrow"/>
        <family val="2"/>
      </rPr>
      <t>El oferente debe contemplar bajo esta cláusula que en caso de siniestro y a petición escrita del asegurado,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</si>
  <si>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Cláusula de arbitramento o compromisoria.
</t>
    </r>
    <r>
      <rPr>
        <sz val="11"/>
        <rFont val="Arial Narrow"/>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</si>
  <si>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Bienes bajo cuidado tenencia y control. 
</t>
    </r>
    <r>
      <rPr>
        <sz val="11"/>
        <rFont val="Arial Narrow"/>
        <family val="2"/>
      </rPr>
      <t>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comodato, consignación, concesión u otro concepto. Sublímite de $200.000.000.</t>
    </r>
  </si>
  <si>
    <r>
      <t xml:space="preserve">Cambio de ajustador. </t>
    </r>
    <r>
      <rPr>
        <sz val="11"/>
        <rFont val="Arial Narrow"/>
        <family val="2"/>
      </rPr>
      <t>En caso de que la Entidad considere que la labor del ajustador designado cuando a ello haya lugar, no es eficaz, la Compañía de Seguros con el solo requerimiento escrito de la Entidad procederá al cambio</t>
    </r>
  </si>
  <si>
    <r>
      <t xml:space="preserve">Cláusula de 72 horas para los eventos catastróficos.
</t>
    </r>
    <r>
      <rPr>
        <sz val="11"/>
        <rFont val="Arial Narrow"/>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</si>
  <si>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t xml:space="preserve">Cláusula de adecuación de construcciones a las normas de sismo resistencia.
</t>
    </r>
    <r>
      <rPr>
        <sz val="11"/>
        <rFont val="Arial Narrow"/>
        <family val="2"/>
      </rPr>
      <t>Sublímite del 15% para la planta nueva y para la planta antigua 20% del valor asegurable de la edificación afectada. (Para riesgos no consruidos bajo las normas de sismo resiencia). La cobertura proporcinada por la presente póliza se extiende a amparar los costos y gastos razonables en que incurra el asegurado, cuando a consecuencia de un eveto asegurado bajo la póliza, los edificios y obras civiles sufran daños estructurales, cuya reparación y/o reconstrcción conlleve la adecuación a normas sismo resistentes vigentes al momento de efectuarse la reparación o reconstrcción del bien asegurado. El alcance de la cobertura de esta cláusula comprende, además de los materiales para la adecuación: el valor de los costos de diseño, honorarios profesionales de ingenieros, arquitectos, topógrafos, interventores, consultores, técnicos o cualquier otro profesional para efectuar trabajos, planos, especificaciones, cualquier otro trabajo y ejecución de la adecuación del inmuble asegurado a las normas de sismo resistencia vigentes al momento del siniestro.</t>
    </r>
  </si>
  <si>
    <r>
      <t xml:space="preserve">Cláusula de conjuntos. 
</t>
    </r>
    <r>
      <rPr>
        <sz val="11"/>
        <rFont val="Arial Narrow"/>
        <family val="2"/>
      </rPr>
      <t xml:space="preserve">El oferente acepta que si como consecuencia de un riesgo amparado por la póliza, una máquina, pieza o equipo integrante de un conjunto (incluyendo el hardware y software), sufre daños que no permiten su reparación o reemplazo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 </t>
    </r>
    <r>
      <rPr>
        <b/>
        <sz val="11"/>
        <rFont val="Arial Narrow"/>
        <family val="2"/>
      </rPr>
      <t>Sublimite de $200.000.000 por evento.</t>
    </r>
  </si>
  <si>
    <r>
      <t xml:space="preserve">Cláusula de JURISDICCION Y SOLUCION DE CONTROVERSIAS.
</t>
    </r>
    <r>
      <rPr>
        <sz val="11"/>
        <rFont val="Arial Narrow"/>
        <family val="2"/>
      </rPr>
      <t>Toda y cualquier diferencia que surja entre las partes por la interpretación del presente contrato, su ejecución, cumplimiento, terminación o las consecuencias futuras del mismo, será dirimida bajo la jurisdicción y legislación de la República de Colombia. Las diferencias y controversias que surjan se solucionarán con sujeción a las siguientes instancias que se agotarán de forma sucesiva:</t>
    </r>
  </si>
  <si>
    <t>A. ARREGLO DIRECTO.- Las partes tratarán de resolver sus diferencias de forma directa y entre ellas mismas dentro del plazo de quince (15) días contados a partir de la notificación escrita en que cualquiera de ellas informe a la otra de un conflicto o controversia originado en el contrato.</t>
  </si>
  <si>
    <t>B. CONCILIACION Agotado el plazo anterior sin que las partes lograsen un acuerdo por si mismas, acudirán a la asistencia de un conciliador legalmente autorizado que se designará y actuará según los parámetros establecidos por la Ley 446 de 1998 y el decreto 1818 del mismo año, la etapa de conciliación durará un mes (1) desde el momento en que las partes o cualquiera de ellas radique la solicitud de conciliación respectiva, en caso de logarse la conciliación la misma producirá efectos de cosa juzgada entre las partes, en caso contrario agotará el requisito de procedibilidad para acudir a la jurisdicción ordinaria o arbitral según corresponda, de acuerdo con los literales c y d de la presente cláusula.</t>
  </si>
  <si>
    <t>C. JURIDISDICION ORDINARIA Agotadas las instancias anteriores, si la cuantía de las pretensiones derivadas de la diferencia que surja entre las partes por la interpretación del presente contrato, su ejecución, cumplimiento, terminación o las consecuencias futuras del mismo, no excediere de 220 SMMLV las partes sujetarán su controversia a la decisión del juez de instancia que corresponda según la cuantía y competencia en arreglo a lo previsto por el Código de Procedimiento Civil.</t>
  </si>
  <si>
    <r>
      <t xml:space="preserve">Cobertura para Adecuaciones, Reconstrucciones, remodelación y/o Construcciones.
</t>
    </r>
    <r>
      <rPr>
        <sz val="11"/>
        <rFont val="Arial Narrow"/>
        <family val="2"/>
      </rPr>
      <t>La Aseguradora ampara automáticamente contra los riesgos cubiertos, las propiedades y bienes en Adecuaciones, Reconstrucciones, remodelación y/o construcciones,  de naturaleza incidental. Como incidental" se entienden las obras cuyo valor total final no supere la suma de $300.000.000
Para las obras en Adecuaciones, Reconstrucciones, remodelación y/o construcciones,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Excluye ALOP , RC y pruebas.</t>
    </r>
  </si>
  <si>
    <r>
      <t>Conocimiento del riesgo.</t>
    </r>
    <r>
      <rPr>
        <sz val="11"/>
        <rFont val="Arial Narrow"/>
        <family val="2"/>
      </rPr>
      <t xml:space="preserve"> 
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</si>
  <si>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Cobertura para vehículos, muebles, contenidos en general, maquinaria y equipo en depósito o reposo, sublímite de $50’000.000 por evento y vigencia</t>
    </r>
    <r>
      <rPr>
        <sz val="11"/>
        <rFont val="Arial Narrow"/>
        <family val="2"/>
      </rPr>
      <t xml:space="preserve">
Se cubren bajo esta póliza los bienes como vehículos, embarcaciones, maquinaria y equipo en depósito o reposo y cualquier otro tipo de bien, que mantenga el asegurado en sus predios o de terceros hasta el límite de valor asegurado, en tales condiciones sin importar el lugar en que se encuentren en el momento de la ocurrencia del hecho que afecte los bienes mencionados propios o de terceros o por los cuales sea responsable.</t>
    </r>
    <r>
      <rPr>
        <b/>
        <sz val="11"/>
        <rFont val="Arial Narrow"/>
        <family val="2"/>
      </rPr>
      <t xml:space="preserve">
</t>
    </r>
  </si>
  <si>
    <r>
      <t xml:space="preserve">Daños a causa de instalación de equipos de climatización. 
</t>
    </r>
    <r>
      <rPr>
        <sz val="11"/>
        <rFont val="Arial Narrow"/>
        <family val="2"/>
      </rPr>
      <t>Pérdidas o daños materiales cuando sean consecuencia de la instalación de aire acondicionado y climatización, o por ser esta inadecuada, en los casos en que los bienes asegurados la requieran de acuerdo con las especificaciones del fabricante, sublímite $300.000.000.</t>
    </r>
  </si>
  <si>
    <r>
      <t xml:space="preserve">Denominación en libros, registros o sistemas del asegurado.
</t>
    </r>
    <r>
      <rPr>
        <sz val="11"/>
        <rFont val="Arial Narrow"/>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</si>
  <si>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Derecho del Asegurado sobre el Salvamento. / Designación de bienes asegurados.
</t>
    </r>
    <r>
      <rPr>
        <sz val="11"/>
        <rFont val="Arial Narrow"/>
        <family val="2"/>
      </rPr>
      <t xml:space="preserve">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pérdida. Se entiende por salvamento neto el valor resultante de descontar del valor de venta del mismo, los gastos incurridos por la compañía, tales como los necesarios para su recuperación y comercialización. </t>
    </r>
  </si>
  <si>
    <r>
      <t xml:space="preserve">Designación de ajustadores. </t>
    </r>
    <r>
      <rPr>
        <sz val="11"/>
        <rFont val="Arial Narrow"/>
        <family val="2"/>
      </rPr>
      <t>Queda entendido, convenido y aceptado que, en caso de siniestros amparados por la presente póliza que requieran la asignación de un perito ajustador, la Aseguradora efectuará su contratación previo acuerdo y aprobación del Asegurado.</t>
    </r>
  </si>
  <si>
    <r>
      <t xml:space="preserve">Determinación de la pérdida indemnizable. 
</t>
    </r>
    <r>
      <rPr>
        <sz val="11"/>
        <rFont val="Arial Narrow"/>
        <family val="2"/>
      </rPr>
      <t xml:space="preserve">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</si>
  <si>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 xml:space="preserve">Dineros, monedas, cheques, documentos negociables dentro y fuera de caja fuerte en predios del asegurado. 
</t>
    </r>
    <r>
      <rPr>
        <sz val="11"/>
        <rFont val="Arial Narrow"/>
        <family val="2"/>
      </rPr>
      <t xml:space="preserve">No obstante las exclusiones generales de la póliza, mediante la inclusión de esta cláusula, la compañía  asumirá las indemnizaciones  por pérdidas y/o daños a dineros o títulos valores, dentro y fuera de de cofres, cajas fuertes y bóvedas como consecuencia de un siniestro amparado por este seguro hasta por un límite de $100.000.000 evento / agregado anual. </t>
    </r>
  </si>
  <si>
    <r>
      <t xml:space="preserve">Documentos pendientes por pagar. 
</t>
    </r>
    <r>
      <rPr>
        <sz val="11"/>
        <rFont val="Arial Narrow"/>
        <family val="2"/>
      </rPr>
      <t>Se deben amparar la reconstrucción de recibos contables, formularios, recibos de impuestos y los demás documentos propios de la actividad y necesarios para el funcionamiento de la EMPRESA DE LICORES DE CUNDINAMARCA, siempre y cuando su daño sea consecuencia de los riesgos amparados por ésta póliza, sin perjuicio de que se ofrezcan sublímites adicionales.</t>
    </r>
    <r>
      <rPr>
        <b/>
        <sz val="11"/>
        <rFont val="Arial Narrow"/>
        <family val="2"/>
      </rPr>
      <t xml:space="preserve"> SUBLÍMITE $200.000.000</t>
    </r>
  </si>
  <si>
    <r>
      <t xml:space="preserve">Equipos de reemplazo temporal 
</t>
    </r>
    <r>
      <rPr>
        <sz val="11"/>
        <rFont val="Arial Narrow"/>
        <family val="2"/>
      </rPr>
      <t>El Oferente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Sublimite $200.000.000.</t>
    </r>
  </si>
  <si>
    <r>
      <t>Equipos móviles y portátiles:</t>
    </r>
    <r>
      <rPr>
        <sz val="11"/>
        <rFont val="Arial Narrow"/>
        <family val="2"/>
      </rPr>
      <t xml:space="preserve"> 
Los oferentes deben contemplar bajo esta cobertura, el cubrimiento de las pérdidas y/o daños para los equipos móviles y/o portátiles amparados bajo la póliza mientras sean movilizados a otros predios del asegurado y/o de terceros dentro del territorio nacional y mientras permanezcan en los mismos. Esta cobertura se extiende a amparar los equipos móviles y/o portátiles cuando fuera de los límites territoriales de Colombia incluyendo los amparos de hurto simple y hurto calificado. Sublimite $300.000.000.</t>
    </r>
  </si>
  <si>
    <r>
      <t xml:space="preserve">Errores, omisiones e inexactitudes no intencionales. 
</t>
    </r>
    <r>
      <rPr>
        <sz val="11"/>
        <rFont val="Arial Narrow"/>
        <family val="2"/>
      </rPr>
      <t xml:space="preserve">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t>
    </r>
  </si>
  <si>
    <r>
      <t xml:space="preserve">Extensión de la cobertura a hurto y hurto calificado para equipos móviles y portátiles. </t>
    </r>
    <r>
      <rPr>
        <sz val="11"/>
        <rFont val="Arial Narrow"/>
        <family val="2"/>
      </rPr>
      <t>Bajo esta condición la cobertura de la presente póliza se extiende a amparar las pérdidas, como consecuencia de hurto y/o hurto calificado, que afecten los equipos móviles y/o portátiles, mientras sean transportados a otros predios del asegurado y/o de terceros y mientras permanezcan en el exterior. Sublimite $200,000,000.</t>
    </r>
  </si>
  <si>
    <r>
      <t xml:space="preserve">Incendio Inherente y/o rayo en aparatos y/o instalaciones eléctricas:
</t>
    </r>
    <r>
      <rPr>
        <sz val="11"/>
        <rFont val="Arial Narrow"/>
        <family val="2"/>
      </rPr>
      <t>Se amparan las pérdidas o daños materiales en los aparatos, accesorios e instalaciones eléctricas causados por:
a) El impacto directo del rayo sobre tales aparatos, accesorios e instalaciones eléctricas o sobre los edificios que lo contienen.
b) Por el incendio accidental que se produzca en ellos; cortocircuito, sobrevoltaje, falla de aislamiento, arco voltaico, efectos electromagnéticos y electrostáticos.</t>
    </r>
  </si>
  <si>
    <r>
      <t>Labores y materiales.</t>
    </r>
    <r>
      <rPr>
        <sz val="11"/>
        <rFont val="Arial Narrow"/>
        <family val="2"/>
      </rPr>
      <t xml:space="preserve"> </t>
    </r>
    <r>
      <rPr>
        <b/>
        <sz val="11"/>
        <rFont val="Arial Narrow"/>
        <family val="2"/>
      </rPr>
      <t>Sublimite $1.000.000.000</t>
    </r>
    <r>
      <rPr>
        <sz val="11"/>
        <rFont val="Arial Narrow"/>
        <family val="2"/>
      </rPr>
      <t xml:space="preserve">
No obstante lo estipulado en la póliza, se autoriza al asegurado para efectuar las alteraciones y/o reparaciones dentro del riesgo que juzgue necesarias para el funcionamiento de la entidad o negocio, en este caso el asegurado estará obligado dar aviso por escrito a la compañía dentro de los noventa (90) días comunes contados a partir de la iniciación de estas modificaciones.</t>
    </r>
  </si>
  <si>
    <r>
      <t xml:space="preserve">Modificación de condiciones. 
</t>
    </r>
    <r>
      <rPr>
        <sz val="11"/>
        <rFont val="Arial Narrow"/>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</si>
  <si>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rFont val="Arial Narrow"/>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</si>
  <si>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t>
    </r>
    <r>
      <rPr>
        <sz val="11"/>
        <rFont val="Arial Narrow"/>
        <family val="2"/>
      </rPr>
      <t>La Aseguradora autoriza al asegurado para efectuar las modificaciones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</si>
  <si>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r>
      <t xml:space="preserve">No aplicación de infraseguro. </t>
    </r>
    <r>
      <rPr>
        <sz val="11"/>
        <rFont val="Arial Narrow"/>
        <family val="2"/>
      </rPr>
      <t>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de acuerdo a lo señalado por el artículo 1089 del código de comercio. La regla proporcional se aplicara, siempre y cuando la diferencia entre el valor asegurado y el valor asegurable,  sea superior al 20%.</t>
    </r>
  </si>
  <si>
    <r>
      <t xml:space="preserve">No concurrencia de amparos, cláusulas o condiciones.
</t>
    </r>
    <r>
      <rPr>
        <sz val="11"/>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</si>
  <si>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No concurrencia de deducible aplicando el más bajo.
</t>
    </r>
    <r>
      <rPr>
        <sz val="11"/>
        <rFont val="Arial Narrow"/>
        <family val="2"/>
      </rPr>
      <t>De presentarse una pérdida indemnizable bajo la presente póliza y sí para la misma existen deducibles diferentes, para efectos de la indemnización se aplicará únicamente el deducible más bajo y no la sumatoria de ellos.</t>
    </r>
    <r>
      <rPr>
        <b/>
        <sz val="11"/>
        <rFont val="Arial Narrow"/>
        <family val="2"/>
      </rPr>
      <t xml:space="preserve">
</t>
    </r>
  </si>
  <si>
    <r>
      <t xml:space="preserve">No Subrogación. </t>
    </r>
    <r>
      <rPr>
        <sz val="11"/>
        <rFont val="Arial Narrow"/>
        <family val="2"/>
      </rPr>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r>
  </si>
  <si>
    <r>
      <t xml:space="preserve">Pago de la indemnización directamente a contratistas y proveedores. 
</t>
    </r>
    <r>
      <rPr>
        <sz val="11"/>
        <rFont val="Arial Narrow"/>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EMPRESA DE LICORES DE CUNDINAMARCA decida reemplazarlos, y la compañía a petición escrita del Asegurado, efectuará el pago de la indemnización, hasta el monto de su responsabilidad, bajo estas condiciones.</t>
    </r>
  </si>
  <si>
    <r>
      <t xml:space="preserve">Primera Opción del Asegurado para la compra del salvamento. 
</t>
    </r>
    <r>
      <rPr>
        <sz val="11"/>
        <rFont val="Arial Narrow"/>
        <family val="2"/>
      </rPr>
      <t>Mediante la presente cláusula, el Oferente y EMPRESA DE LICORES DE CUNDINAMARCA acuerdan que cuando la Aseguradora indemnice pérdidas amparadas por la presente póliza y resulte alguna recuperación o salvamento del bien asegurado o partes de él, la Aseguradora ofrecerá a la Entidad la primera opción de compra de los mismos (previo a la indemnización). Lo anterior sin perjuicio de la participación que le corresponda a EMPRESA DE LICORES DE CUNDINAMARCA sobre el valor del salvamento.</t>
    </r>
  </si>
  <si>
    <r>
      <t xml:space="preserve">Propiedad horizontal. 
</t>
    </r>
    <r>
      <rPr>
        <sz val="11"/>
        <rFont val="Arial Narrow"/>
        <family val="2"/>
      </rPr>
      <t>En virtud de la presente cláusula, se hace constar que, cuando el edifico asegurado haga parte de una copropiedad, esta póliza ampara exclusivamente la parte del edificio de propiedad del asegurado, en consecuencia las pérdidas ocurridas en aquellas partes de la construcción que sean de servicio común y por consiguiente de propiedad colectiva quedarán amparados únicamente en proporción al derecho que sobre ellas tenga el asegurado.</t>
    </r>
  </si>
  <si>
    <r>
      <t xml:space="preserve">Propiedad personal de empleados vinculados bajo cualquier tipo de contrato. 
</t>
    </r>
    <r>
      <rPr>
        <sz val="11"/>
        <rFont val="Arial Narrow"/>
        <family val="2"/>
      </rPr>
      <t>El seguro se extiende a amparar, en exceso del valor asegurado, los bienes de propiedad personal de empleados del asegurado vinculados bajo cualquier tipo de contratos, sin aplicación de deducible ni deducción de ningún tipo, tales como demérito por uso ó por obsolescencia, mejora tecnológica, etc.; excluyendo joyas, dinero y vehículos automotores, mientras se encuentren en los predios asegurados, siempre y cuando dichos bienes personales no estén amparados por otro seguro y se encuentre  registrado su ingreso por el personal de vigilancia. Cualquier pérdida en su caso se ajustará con la Entidad Asegurada y se pagará previa autorización de ésta. Sin aplicación de deducible. Sublímite de $15’000.000 por persona y $ 20’000.000 en el agregado anual.</t>
    </r>
  </si>
  <si>
    <r>
      <t xml:space="preserve">Reconstrucción, Reposición, Reparación o Reemplazo.
</t>
    </r>
    <r>
      <rPr>
        <sz val="11"/>
        <rFont val="Arial Narrow"/>
        <family val="2"/>
      </rPr>
      <t>El oferente se compromete a pagar las indemnizaciones derivadas del presente seguro por el valor de reposición o reemplazo de los bienes asegurados. Cuando el conjunto o la totalidad de ellos queden destruidos o de tal modo averiados que pierdan la aptitud para el fin a que están destinados o cuando no obstante no perder esa aptitud, su reparación aunque se facilite, implique perjuicios en la calidad o eficiencia en la producción u operación y de conformidad con lo siguiente:</t>
    </r>
  </si>
  <si>
    <t xml:space="preserve">1. Se entiende por valor de reposición o reemplazo, de los bienes, el valor a nuevo de los mismos, sin deducción alguna por depreciación, demérito, uso, vetustez, o en fin, por cualquier otro concepto. Esta cláusula no aplica para vehículos inmovilizados e incautados para los cuales se toma cómo referencia el valor comercial de la tabla guía de Fasecolda o el de su avaluo en las condiciones que se encuentre al momento del siniestro, al igual que no aplica para equipos eléctricos y/o electrónico y rotura de maquinaria.
Queda entendido que en caso de siniestro que afecte los bienes amparados bajo la póliza, el ajuste de pérdida se hará por su valor de reposición, entendiéndose como tal la cantidad de dinero que exigirá la adquisición de un bien nuevo de la misma clase y capacidad, sin tener en cuenta su demérito por uso, incluyendo el costo de transporte, derechos de aduana, permiso de uso de tenencia y de uso de porte si los hay. Así mismo, la asunción de costos por la compañía aseguradora. Dentro del monto total a indemnizar, la Aseguradora tendrá en cuenta el valor de los costos adicionales que genere la reposición del bien tales como el IVA y otros gravámenes; para armamento adicionalmente el costo para permiso de uso y/o tenencia y otros recaudos entre otros: </t>
  </si>
  <si>
    <t>El valor de reposición se entiende comla cantidad de dinero que exigira la adquisición de un bien uevo de la misma clase y capacidad, sin demeritos, incluyendo costo de transporte, aduana y permisos si se requiere. L aaseguradora tendra en cuenta los costos adicionales que genera la reposición del bien.</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</si>
  <si>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</si>
  <si>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cualesquiera de las modalidades antes previstas, la compañía no estará obligada a responder sino hasta la concurrencia del valor asegurado, ajustado según lo estipulado en las condiciones de la póliza.</t>
  </si>
  <si>
    <r>
      <t xml:space="preserve">Renta para instalaciones y edificios propias y no propias 12 meses, límite mínimo mensual $50’000,000 con un agregado por vigencia de $300’000.000
</t>
    </r>
    <r>
      <rPr>
        <sz val="11"/>
        <rFont val="Arial Narrow"/>
        <family val="2"/>
      </rPr>
      <t>Por el presente amparo se cubre en los términos aquí previstos, la perdida de arrendamientos que perciba el asegurado sobre edificios propios o no propios que sean afectados por eventos cubiertos por la póliza y hasta el monto establecido y plazo fijado por predio o edificio.</t>
    </r>
    <r>
      <rPr>
        <b/>
        <sz val="11"/>
        <rFont val="Arial Narrow"/>
        <family val="2"/>
      </rPr>
      <t xml:space="preserve">
</t>
    </r>
  </si>
  <si>
    <r>
      <t xml:space="preserve">Restablecimiento o restitución automática de la suma asegurada con cobro de prima adicional. 
</t>
    </r>
    <r>
      <rPr>
        <sz val="11"/>
        <rFont val="Arial Narrow"/>
        <family val="2"/>
      </rPr>
      <t xml:space="preserve">Bajo esta cláusula el Oferente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t>
    </r>
  </si>
  <si>
    <r>
      <t xml:space="preserve">Revocación por parte del asegurado sin penalización. (Liquidación a corto plazo). </t>
    </r>
    <r>
      <rPr>
        <sz val="11"/>
        <rFont val="Arial Narrow"/>
        <family val="2"/>
      </rPr>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</si>
  <si>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Rotura de vidrios. 
</t>
    </r>
    <r>
      <rPr>
        <sz val="11"/>
        <rFont val="Arial Narrow"/>
        <family val="2"/>
      </rPr>
      <t>Queda entendido, convenido y aceptado que la póliza cubre los daños materiales que por cualquier causa sufran los vidrios interiores y exteriores que formen parte o no del inmueble asegurado y porcelanas sanitarias, incluyendo los generados por huelga, asonada, motín, conmoción civil o popular, actos mal intencionados de terceros, sabotaje y actos terroristas. 
Para esta cobertura no aplica deducible. Sublímite de $1.402.000.000 evento y en el agregado anual.</t>
    </r>
  </si>
  <si>
    <r>
      <t xml:space="preserve">Tabla de demérito que opera en caso de pérdidas totales (Daño Interno). 
</t>
    </r>
    <r>
      <rPr>
        <sz val="11"/>
        <rFont val="Arial Narrow"/>
        <family val="2"/>
      </rPr>
      <t>El oferente debe contemplar para la elaboración de la propuesta la siguiente tabla de demérito que se aplicará en los reclamos que afecten la presente póliza y la cual es requisito mínimo obligatorio.</t>
    </r>
    <r>
      <rPr>
        <b/>
        <sz val="11"/>
        <rFont val="Arial Narrow"/>
        <family val="2"/>
      </rPr>
      <t xml:space="preserve">
</t>
    </r>
    <r>
      <rPr>
        <sz val="11"/>
        <rFont val="Arial Narrow"/>
        <family val="2"/>
      </rPr>
      <t>El demérito aplicable según los porcentajes aquí establecidos, se aplicará a partir del año alcanzado por el equipo afectado. Se entiende incluido dentro de la definición de Equipos eléctricos y electrónicos, el Equipo y Maquinaria con componentes eléctricos y/o electrónicos. De igual forma la definición de Daño Interno, comprende los eventos amparados por Rotura de Maquinaria.</t>
    </r>
  </si>
  <si>
    <t>a) Tabla de demérito para los riesgos de equipo electrónico:</t>
  </si>
  <si>
    <t xml:space="preserve">Edad Equipo </t>
  </si>
  <si>
    <t>Porcentaje anual de demérito</t>
  </si>
  <si>
    <t>Máximo demérito Acumulado</t>
  </si>
  <si>
    <t>De 0 A 5 años</t>
  </si>
  <si>
    <t>Cero (0)</t>
  </si>
  <si>
    <t>Superior a 5 años</t>
  </si>
  <si>
    <t>b) Tabla de demérito a aplicar para los riesgos de rotura de maquinaria:</t>
  </si>
  <si>
    <t>De 0 A 5 Años</t>
  </si>
  <si>
    <t>Superior a 5 años y hasta 10 años</t>
  </si>
  <si>
    <t>Superior a 10 años</t>
  </si>
  <si>
    <r>
      <t xml:space="preserve">Traslado temporal de bienes. 
</t>
    </r>
    <r>
      <rPr>
        <sz val="11"/>
        <rFont val="Arial Narrow"/>
        <family val="2"/>
      </rPr>
      <t>Las partes movibles de inmuebles y/o equipos y los demás bienes amparados que sean trasladados temporalmente a otro sitio dentro o fuera de los predios del asegurado para uso, reparación, limpieza, renovación, acondicionamiento, revisión, mantenimiento o fines similares, se amparan por la póliza mientras que estén en montaje o desmontaje y durante el tiempo que permanezcan en otros sitios en el territorio de la República de Colombia, a partir de la fecha en que se inicien tales operaciones. Sublímite de $1.000.000.000, término de noventa (90) días. Excluye el transporte.</t>
    </r>
  </si>
  <si>
    <r>
      <t xml:space="preserve">Valores globales sin relación de bienes. </t>
    </r>
    <r>
      <rPr>
        <sz val="11"/>
        <rFont val="Arial Narrow"/>
        <family val="2"/>
      </rPr>
      <t>Queda entendido, convenido y aceptado que el valor real del interés asegurado es el que se señala en la carátula de la póliza. Por tal razón la aseguradora no solicitará al asegurado la relación de bienes que conforma dicho monto.</t>
    </r>
  </si>
  <si>
    <r>
      <t xml:space="preserve">Reparaciones y ajuste de pérdidas en caso de siniestro:
</t>
    </r>
    <r>
      <rPr>
        <sz val="11"/>
        <rFont val="Arial Narrow"/>
        <family val="2"/>
      </rPr>
      <t>Para aquellas pérdidas o daños que no excedan en $15.000.000 el deducible pactado, la Aseguradora acepta abstenerse de nombrar ajustador y autoriza al asegurado para efectuar las reparaciones necesarias, con el compromiso del asegurado de informar el siniestro a la Aseguradora.</t>
    </r>
  </si>
  <si>
    <t>Gastos adicionales, con sublimite unico combinado de $1.000.000.000=</t>
  </si>
  <si>
    <r>
      <t xml:space="preserve">Gastos adicionales por flete aéreo y/o flete expreso. Sublímite $200.000.000..
</t>
    </r>
    <r>
      <rPr>
        <sz val="11"/>
        <rFont val="Arial Narrow"/>
        <family val="2"/>
      </rPr>
      <t>Bajo esta cobertura, se debe contemplar la extensión del seguro a amparar los gastos extras en que incurra el asegurado, adicionales y en exceso a sus costos normales de operac</t>
    </r>
  </si>
  <si>
    <r>
      <t>Archivos, escrituras y documentos</t>
    </r>
    <r>
      <rPr>
        <sz val="11"/>
        <rFont val="Arial Narrow"/>
        <family val="2"/>
      </rPr>
      <t xml:space="preserve">.  
Bajo este amparo el oferente debe contemplar el cubrimiento de los gastos demostrados en que incurra el asegurado, para la reproducción o reemplazo de la información contenida en documentos, manuscritos, planos, así como la reposición de archivos propios del negocio (la reconstrucción de cuentas por pagar y los demás documentos contables), que sean afectados por la ocurrencia de un evento amparado por la póliza; esta cobertura se extiende a los gastos de la trascripción y/o reconstrucción, incluyendo honorarios y demás gastos a que haya lugar. </t>
    </r>
  </si>
  <si>
    <r>
      <t xml:space="preserve">Gastos adicionales por flete aéreo y/o flete expreso. Sublímite $200.000.000..
</t>
    </r>
    <r>
      <rPr>
        <sz val="11"/>
        <rFont val="Arial Narrow"/>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</si>
  <si>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t>Gastos de arrendamiento. Sublímite $500.000.000.</t>
    </r>
    <r>
      <rPr>
        <sz val="11"/>
        <rFont val="Arial Narrow"/>
        <family val="2"/>
      </rPr>
      <t xml:space="preserve">
Bajo esta cobertura, se debe contemplar la extensión del seguro a amparar los gastos adicionales y en exceso a sus costos normales de operación, hasta por doce (12) meses,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 </t>
    </r>
  </si>
  <si>
    <r>
      <t xml:space="preserve">Gastos de auditores, revisores y contadores.
</t>
    </r>
    <r>
      <rPr>
        <sz val="11"/>
        <rFont val="Arial Narrow"/>
        <family val="2"/>
      </rPr>
      <t>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t>
    </r>
  </si>
  <si>
    <r>
      <t xml:space="preserve">Gastos extraordinarios por tiempo extra, trabajo nocturno, trabajo en días feriados. 
</t>
    </r>
    <r>
      <rPr>
        <sz val="11"/>
        <rFont val="Arial Narrow"/>
        <family val="2"/>
      </rPr>
      <t xml:space="preserve">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 </t>
    </r>
  </si>
  <si>
    <r>
      <t xml:space="preserve">Gastos extraordinarios. Sublimite $500.000.000
</t>
    </r>
    <r>
      <rPr>
        <sz val="11"/>
        <rFont val="Arial Narrow"/>
        <family val="2"/>
      </rPr>
      <t xml:space="preserve">La aseguradora se obliga a indemnizar los gastos extraordinarios (que no tengan el carácter de permanentes), en que necesaria y razonablemente incurra el asegurado, como consecuencia directa de un siniestro. </t>
    </r>
  </si>
  <si>
    <r>
      <t xml:space="preserve">Gastos para acelerar la reparación, reacondicionamiento o el reemplazo de los bienes asegurados.
</t>
    </r>
    <r>
      <rPr>
        <sz val="11"/>
        <rFont val="Arial Narrow"/>
        <family val="2"/>
      </rPr>
      <t>La Compañía indemnizará los gastos adicionales y extraordinarios requeridos para realizar reacondicionamiento, reemplazos temporales y/o provisionales o reparaciones de bienes asegurados, o construcciones provisionales o transitorias, así como el valor del arrendamiento temporal de bienes muebles o inmuebles, siempre que todo se efectúe con el fin de salvar, preservar o conservar los bienes asegurados y/o continuar o restablecer sus actividades comerciales.</t>
    </r>
  </si>
  <si>
    <r>
      <t xml:space="preserve">Gastos para la demostración del daño y/o pérdida. 
</t>
    </r>
    <r>
      <rPr>
        <sz val="11"/>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</si>
  <si>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Gastos para la extinción del siniestro.</t>
    </r>
    <r>
      <rPr>
        <sz val="11"/>
        <rFont val="Arial Narrow"/>
        <family val="2"/>
      </rPr>
      <t xml:space="preserve"> 
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t>
    </r>
  </si>
  <si>
    <r>
      <t xml:space="preserve">Gastos para la obtención de licencias y permisos para reconstruir el inmueble asegurado. Sublímite $200.000.000.
</t>
    </r>
    <r>
      <rPr>
        <sz val="11"/>
        <rFont val="Arial Narrow"/>
        <family val="2"/>
      </rPr>
      <t>Se ampara el costo razonable de los honorarios y materiales necesarios para obtener las licencias y permisos requeridos para reconstruir el inmueble, siempre y cuando dichos gastos se hayan generado como consecuencia de cualquier pérdida amparada en esta póliza</t>
    </r>
  </si>
  <si>
    <r>
      <t xml:space="preserve">Gastos para la preservación de bienes o reparaciones transitorias o construcciones provisionales
</t>
    </r>
    <r>
      <rPr>
        <sz val="11"/>
        <rFont val="Arial Narrow"/>
        <family val="2"/>
      </rPr>
      <t>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t>
    </r>
  </si>
  <si>
    <r>
      <t xml:space="preserve">Gastos para reinstalación de software, como consecuencia de un evento amparado bajo la póliza. </t>
    </r>
    <r>
      <rPr>
        <sz val="11"/>
        <rFont val="Arial Narrow"/>
        <family val="2"/>
      </rPr>
      <t xml:space="preserve">Bajo este amparo se cubren los gastos en que debe incurrir el asegurado para la reinstalación y/o recuperación del software, incluidas pruebas y ajustes, los cuales se generen como consecuencia de daños o pérdidas producidos por un evento amparado bajo la presente póliza. </t>
    </r>
    <r>
      <rPr>
        <b/>
        <sz val="11"/>
        <rFont val="Arial Narrow"/>
        <family val="2"/>
      </rPr>
      <t>Sublímite $400.000.000 evento/vigenca</t>
    </r>
  </si>
  <si>
    <t>Gastos para la adecuación de suelos y terrenos que lleguen a afectarse como consecuencia de un Temblor, Terremoto hasta 16% del valor asegurable del bien inmueble afectado.</t>
  </si>
  <si>
    <r>
      <t xml:space="preserve">Incremento en costos de operación. Sublímite $300.000.000. Seis (6) meses.
</t>
    </r>
    <r>
      <rPr>
        <sz val="11"/>
        <rFont val="Arial Narrow"/>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t>
    </r>
  </si>
  <si>
    <r>
      <t xml:space="preserve">Pago de Honorarios Profesionales. 
</t>
    </r>
    <r>
      <rPr>
        <sz val="11"/>
        <rFont val="Arial Narrow"/>
        <family val="2"/>
      </rPr>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</si>
  <si>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Portadores externos y reproducción de la información. 
</t>
    </r>
    <r>
      <rPr>
        <sz val="11"/>
        <rFont val="Arial Narrow"/>
        <family val="2"/>
      </rPr>
      <t>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Se contempla bajo esta cobertura, el cubrimiento de las pérdidas y/o daños, para los equipos móviles y/o portátiles amparados bajo la póliza, mientras se encuentren o sean transportados en el exterior.</t>
    </r>
  </si>
  <si>
    <r>
      <t>Remoción de escombros y gastos de demolición.</t>
    </r>
    <r>
      <rPr>
        <sz val="11"/>
        <rFont val="Arial Narrow"/>
        <family val="2"/>
      </rPr>
      <t xml:space="preserve">
La Aseguradora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recuperación de materiales y disposición de los escombros derivados de un siniestro. </t>
    </r>
  </si>
  <si>
    <r>
      <t xml:space="preserve">Gastos para continuación de actividades, así como para arrendamiento de inmuebles, maquinaria y equipos.
</t>
    </r>
    <r>
      <rPr>
        <sz val="11"/>
        <rFont val="Arial Narrow"/>
        <family val="2"/>
      </rPr>
      <t>La Aseguradora indemnizará bajo La presente póliza los Gastos y costos que deba realizar el asegurado para continuar con el desarrollo de sus actividades normales, incluido el arrendamiento de inmuebles, maquinaria y equipos propios de las actividades del asegurado y que hayan sido afectados por cualquiera de los eventos amparados en La póliza.</t>
    </r>
  </si>
  <si>
    <t>Coberturas para Lucro Cesante</t>
  </si>
  <si>
    <r>
      <t>Ajuste anual de utilidad bruta</t>
    </r>
    <r>
      <rPr>
        <sz val="11"/>
        <rFont val="Arial Narrow"/>
        <family val="2"/>
      </rPr>
      <t xml:space="preserve">
En el caso de que el porcentaje de la utilidad bruta obtenida durante el ejercicio anual más concurrente, con cualquier período de vigencia del seguro, tal como quedan certificados por el contador público del asegurado, fueren menores que las respectivas suma aseguradas, se le devolverá al asegurado a prorrata (hasta un máximo del 20% de la prima pagada respecto de la suma asegurada para la correspondiente vigencia) el excedente de prima no devengada calculada sobre la diferencia de las cifras.
Si hubiere ocurrido algún “daño” que de lugar a una reclamación, tal devolución será efectuada solamente respecto al monto de la diferencia que no sea consecuencia del “daño”.</t>
    </r>
  </si>
  <si>
    <r>
      <t xml:space="preserve">Amparo automático de nuevas propiedades por lucro cesante
</t>
    </r>
    <r>
      <rPr>
        <sz val="11"/>
        <rFont val="Arial Narrow"/>
        <family val="2"/>
      </rPr>
      <t>Ampara el lucro cesante que sufra el asegurado por destrucción o daños de las nuevas propiedades que queden aseguradas bajo la cláusula de amparo automático de la póliza de daños que cubra el establecimiento.
El asegurado se obliga a dar el correspondiente aviso a la compañía de seguros dentro de un plazo máximo de sesenta (60) días calendario, contados a partir del inicio de la cobertura.
La responsabilidad de la compañía de seguros, en ningún caso excederá el valor asegurado.</t>
    </r>
  </si>
  <si>
    <r>
      <t xml:space="preserve">Excepción de deducibles de daños
</t>
    </r>
    <r>
      <rPr>
        <sz val="11"/>
        <rFont val="Arial Narrow"/>
        <family val="2"/>
      </rPr>
      <t xml:space="preserve">Si por razón del deducible aplicable a la póliza de daños no hay lugar a pago ni a declaración de responsabilidad de la aseguradora, únicamente por que el “daño” no llega al monto del deducible estipulado, el amparo de lucro cesante operará independientemente de esta circunstancia, tendiendo en cuenta el deducible para él pactado. </t>
    </r>
  </si>
  <si>
    <r>
      <t xml:space="preserve">Existencias acumuladas 
</t>
    </r>
    <r>
      <rPr>
        <sz val="11"/>
        <rFont val="Arial Narrow"/>
        <family val="2"/>
      </rPr>
      <t>En caso que el asegurado utilice existencias acumuladas con el fin de disminuir la pérdida indemnizable a favor de la compañía de seguros, ésta compensará al asegurado reconociéndole los costos en que tenga que incurrir para reemplazar las existencias que haya utilizado en beneficio de la aseguradora.</t>
    </r>
  </si>
  <si>
    <t>Si / No</t>
  </si>
  <si>
    <r>
      <t xml:space="preserve">Honorarios de auditores, revisores y contadores 100% de los demostrados
</t>
    </r>
    <r>
      <rPr>
        <sz val="11"/>
        <rFont val="Arial Narrow"/>
        <family val="2"/>
      </rPr>
      <t>El amparo se limita a los honorarios en que necesaria y razonablemente incurra el asegurado en caso de siniestro amparado, para pagar a sus auditores, revisores y contadores para obtener y certificar, los detalles extraídos de los libros de contabilidad y del negocio del mismo asegurado y cualquier otra información, documentos y testimonios que sean pedidos por la aseguradora al asegurado.</t>
    </r>
  </si>
  <si>
    <r>
      <t xml:space="preserve">Gastos de viaje y estadía 100% de los demostrados.
</t>
    </r>
    <r>
      <rPr>
        <sz val="11"/>
        <rFont val="Arial Narrow"/>
        <family val="2"/>
      </rPr>
      <t>Este amparo se limita a la suma estipulada para cubrir los gastos de viaje y estadía de funcionarios y técnicos, no incluidos en la póliza, que necesaria y razonablemente intervienen en la planificación de la reconstrucción del establecimiento asegurado en caso de siniestro amparado, en la proporción que corresponde al seguro de lucro cesante, en relación con la cobertura de incendio y sus anexos.</t>
    </r>
  </si>
  <si>
    <r>
      <t xml:space="preserve">Interdependencia de plantas 
</t>
    </r>
    <r>
      <rPr>
        <sz val="11"/>
        <rFont val="Arial Narrow"/>
        <family val="2"/>
      </rPr>
      <t>La compañía de seguros indemnizará las pérdidas por lucro cesante que sufra el asegurado en razón a la interdependencia económica por producción o compra-venta que exista entre los distintos establecimientos asegurados u otras personas jurídicas también aseguradas específicamente, en razón de la suspensión o reducción necesaria de las actividades originadas en la destrucción o el daño de las propiedades que conforman los establecimientos asegurados por cualquiera de los riesgos amparados.</t>
    </r>
  </si>
  <si>
    <r>
      <t xml:space="preserve">Proveedores, distribuidores y/o procesadores $1.000.000.000 evento/vigencia
</t>
    </r>
    <r>
      <rPr>
        <sz val="11"/>
        <rFont val="Arial Narrow"/>
        <family val="2"/>
      </rPr>
      <t>Se ampara la pérdida de utilidad bruta que sufra el asegurado por la suspensión o reducción necesaria de las actividades normales del negocio asegurado, originada en la destrucción o el daño, por cualquiera de los riesgos amparados bajo el módulo de Todo Riesgo Daños Materiales, con excepción HMACC-AMIT-Terrorismo, equipos electrónicos, hurto simple y hurto calificado, contratados por el asegurado, de las propiedades que forman los "establecimientos" de los proveedores, distribuidores o procesadores.</t>
    </r>
  </si>
  <si>
    <r>
      <t xml:space="preserve">Suspensión de servicios públicos $500.000.000(agua, luz, gas) evento/vigencia
</t>
    </r>
    <r>
      <rPr>
        <sz val="11"/>
        <rFont val="Arial Narrow"/>
        <family val="2"/>
      </rPr>
      <t>Se ampara la pérdida de utilidad bruta que sufra el asegurado, causada por cualquiera de los riesgos amparados, que dañe o destruya las propiedades que forman los establecimientos de las fuentes que suministran energía eléctrica, agua o gas, utilizados en el desarrollo normal de sus actividades incluyendo daño o destrucción de tableros de control, transformadores, estaciones y distribuidoras, subestaciones (excluyendo las torres, postes y las líneas de transmisión, subtransmisión y distribución fuera de los predios asegurados), estaciones y subestaciones de bombeo, siempre y cuando la falta de cualquiera de estos suministros de lugar a un “periodo de indemnización”.
Quedan excluidas, todas aquellas pérdidas o daños originadas, en conexión o derivadas de HMACC-AMIT-terrorismo.</t>
    </r>
  </si>
  <si>
    <t>Bienes exentos de aplicación de deducibles</t>
  </si>
  <si>
    <t>Lo siguientes bienes son exentos de aplicación de deducibles en la póliza de Todo Riesgo Daño Material: celulares, beepers, radios de comunicación, cámaras fotográficas, avanteles, calculadoras, computadoras de bolsillo, radios de comunicación, grabadoras, portátiles y en general equipos móviles y portátiles cuyo valor de reposición a nuevo no supere el valor de $5.000.000 , vidrios y propiedad personal de empleados.
Los deducibles para demás bienes diferentes a los mencionados anteriormente, a opción del oferente, se aplicarán de acuerdo con la  tabla de calificación de deducibles, incluida en Condiciones Técnicas Complementarias.</t>
  </si>
  <si>
    <t>Deducibles</t>
  </si>
  <si>
    <t xml:space="preserve">DEDUCBLES </t>
  </si>
  <si>
    <t>%</t>
  </si>
  <si>
    <t xml:space="preserve">MINIMO </t>
  </si>
  <si>
    <t>4,8% del valor de la perdida,</t>
  </si>
  <si>
    <t>9 días de UBA</t>
  </si>
  <si>
    <t>HAMCC / AMIT Terrorismo, sabotaje</t>
  </si>
  <si>
    <t xml:space="preserve">4,7 % sobre el valor indemnizable </t>
  </si>
  <si>
    <t>Terremoto, temblor, erupción volcanica</t>
  </si>
  <si>
    <t>1,97% del valor asegurable del articulo afectado minimo</t>
  </si>
  <si>
    <t>Sustracción con violencia</t>
  </si>
  <si>
    <t>Equipo Eléctrico y Electrónico Equipos Moviles y Portátiles</t>
  </si>
  <si>
    <t xml:space="preserve">4,9% del valor de la perdida, </t>
  </si>
  <si>
    <t>Equipo Eléctrico y Electrónico incluido Hurto calificado</t>
  </si>
  <si>
    <t xml:space="preserve">4,7% del valor de la perdida, </t>
  </si>
  <si>
    <t>HAMCC / AMIT Terrorismo Sabotaje Equipo Eléctrico y Electrónico incluido EEE Móvil y Portátil</t>
  </si>
  <si>
    <t>4,8% sobre el valor indemnizable minimo</t>
  </si>
  <si>
    <t xml:space="preserve">Basico incendio y Explosión </t>
  </si>
  <si>
    <t>20% del valor de la perdida,</t>
  </si>
  <si>
    <t>15 días de UBA</t>
  </si>
  <si>
    <t>CONDICIONES TÉCNICAS COMPLEMENTARIAS</t>
  </si>
  <si>
    <t>2. Deducibles 200 Puntos</t>
  </si>
  <si>
    <t>2.1 Deducible Porcentaje + Lucro Cesante 50 PUNTOS</t>
  </si>
  <si>
    <t>Valor de la Perdida</t>
  </si>
  <si>
    <t>Puntos</t>
  </si>
  <si>
    <t>Mayor a 0% hasta 1,5%</t>
  </si>
  <si>
    <t>mayor a 1,5%  hasta 2,9%</t>
  </si>
  <si>
    <t>2. HAMCC - AMIT Sabotaje y Terrorismo</t>
  </si>
  <si>
    <t>Valor indemnizable</t>
  </si>
  <si>
    <t>Mayor a 0% hasta 3,7%</t>
  </si>
  <si>
    <t>Mayor a 3,8% y hasta 4,4%</t>
  </si>
  <si>
    <t>mayor a 4,4%  menor a 4,8%</t>
  </si>
  <si>
    <t>3. Terremoto, temblor, erupción volcanica</t>
  </si>
  <si>
    <t>Del valor asegurable del articulo afectado</t>
  </si>
  <si>
    <t>Mayor a 0% hasta 1,4%</t>
  </si>
  <si>
    <t>mayor a 1,4%  menor a 1,98%</t>
  </si>
  <si>
    <t>4. Sustracción con violencia</t>
  </si>
  <si>
    <t>Del valor de la perdida</t>
  </si>
  <si>
    <t>mayor a 2,9% hasta 4,8%</t>
  </si>
  <si>
    <t>5. Equipo Eléctrico y Electrónico Equipos Moviles y Portátiles</t>
  </si>
  <si>
    <t>6. Equipo Eléctrico y Electrónico incluido Hurto calificado</t>
  </si>
  <si>
    <t>mayor a 4,5%  menor a 4,8%</t>
  </si>
  <si>
    <t>Dias</t>
  </si>
  <si>
    <t>0 días</t>
  </si>
  <si>
    <t>Mayor a 0 hasta 3 días</t>
  </si>
  <si>
    <t>Mayor de 3 hasta 5</t>
  </si>
  <si>
    <t>TOTAL PUNTOS</t>
  </si>
  <si>
    <t>2.2 Deducible Minímo 150 Puntos</t>
  </si>
  <si>
    <t>Minimo</t>
  </si>
  <si>
    <t>USD 0</t>
  </si>
  <si>
    <t>Mayor a USD 0 hasta 4,500</t>
  </si>
  <si>
    <t>Mayor a USD 4.500 hasta 6,500</t>
  </si>
  <si>
    <t>Mayor a USD 0 hasta USD 2,500</t>
  </si>
  <si>
    <t>Mayor a USD 2.500 hasta USD 3,500</t>
  </si>
  <si>
    <t>Mayor a USD 3,500 - menor USD 4.997</t>
  </si>
  <si>
    <t>Mayor a USD 3,500 - menor USD 4.998</t>
  </si>
  <si>
    <t>Mayor a USD 0 hasta USD 1.500</t>
  </si>
  <si>
    <t>Mayor a USD 1.500 - menor USD 2.000</t>
  </si>
  <si>
    <t>Mayor a USD 2.000 - menor USD 2.498</t>
  </si>
  <si>
    <t>Mayor a USD 0 hasta USD 1.499</t>
  </si>
  <si>
    <t>Mayor a USD 2.001 - menor USD 2.498</t>
  </si>
  <si>
    <t>1. Basico de incendio y Explosión</t>
  </si>
  <si>
    <t>mayor a 15% y menor a 20%</t>
  </si>
  <si>
    <t>mayor a 10% y menor a 15%</t>
  </si>
  <si>
    <t>Mayor a 0% hasta 10%</t>
  </si>
  <si>
    <t>Demas eventos</t>
  </si>
  <si>
    <t>Lucro C. - Utilidad Bruta -  Rotura de Maquinaria</t>
  </si>
  <si>
    <t>Lucro C. - Utilidad Bruta - Basico de Incendio y Explosión</t>
  </si>
  <si>
    <t>7. Lucro C. - Utilidad Bruta - Basico de Incendio y Explosión</t>
  </si>
  <si>
    <t>mayor a 5 hasta 10 días</t>
  </si>
  <si>
    <t>mayor a 10 menor a 15 días</t>
  </si>
  <si>
    <t>Mayor a USD 35.000 - menor USD 40.000</t>
  </si>
  <si>
    <t>Mayor a USD 25,000 hasta 35,000</t>
  </si>
  <si>
    <t>Mayor a USD 15,000 hasta 15,000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</si>
</sst>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 #,##0;\-&quot;$&quot;\ #,##0"/>
    <numFmt numFmtId="164" formatCode="_(&quot;$&quot;\ * #,##0_);_(&quot;$&quot;\ * \(#,##0\);_(&quot;$&quot;\ * &quot;-&quot;??_);_(@_)"/>
    <numFmt numFmtId="165" formatCode="_(&quot;$&quot;\ * #,##0.00_);_(&quot;$&quot;\ * \(#,##0.00\);_(&quot;$&quot;\ * &quot;-&quot;??_);_(@_)"/>
    <numFmt numFmtId="166" formatCode="_-&quot;$&quot;* #,##0_-;\-&quot;$&quot;* #,##0_-;_-&quot;$&quot;* &quot;-&quot;??_-;_-@_-"/>
    <numFmt numFmtId="167" formatCode="_ &quot;$&quot;\ * #,##0.00_ ;_ &quot;$&quot;\ * \-#,##0.00_ ;_ &quot;$&quot;\ * &quot;-&quot;??_ ;_ @_ "/>
    <numFmt numFmtId="168" formatCode="[$USD]\ #,##0"/>
    <numFmt numFmtId="169" formatCode="General\ &quot;Puntos&quot;"/>
    <numFmt numFmtId="170" formatCode="0.0%"/>
  </numFmts>
  <fonts count="16" x14ac:knownFonts="1">
    <font>
      <sz val="10"/>
      <name val="Arial"/>
    </font>
    <font>
      <sz val="11"/>
      <color theme="1"/>
      <name val="Calibri"/>
      <family val="2"/>
      <scheme val="minor"/>
    </font>
    <font>
      <b/>
      <sz val="14"/>
      <name val="Arial Narrow"/>
      <family val="2"/>
    </font>
    <font>
      <sz val="11"/>
      <name val="Arial Narrow"/>
      <family val="2"/>
    </font>
    <font>
      <sz val="14"/>
      <name val="Arial Narrow"/>
      <family val="2"/>
    </font>
    <font>
      <b/>
      <sz val="11"/>
      <name val="Arial Narrow"/>
      <family val="2"/>
    </font>
    <font>
      <sz val="10"/>
      <name val="Arial"/>
      <family val="2"/>
    </font>
    <font>
      <sz val="12"/>
      <name val="Arial Narrow"/>
      <family val="2"/>
    </font>
    <font>
      <sz val="11"/>
      <color theme="1"/>
      <name val="Arial Narrow"/>
      <family val="2"/>
    </font>
    <font>
      <b/>
      <sz val="11"/>
      <color theme="1"/>
      <name val="Arial Narrow"/>
      <family val="2"/>
    </font>
    <font>
      <sz val="10"/>
      <name val="Arial Narrow"/>
      <family val="2"/>
    </font>
    <font>
      <sz val="11"/>
      <color indexed="44"/>
      <name val="Arial Narrow"/>
      <family val="2"/>
    </font>
    <font>
      <sz val="11"/>
      <color indexed="10"/>
      <name val="Arial Narrow"/>
      <family val="2"/>
    </font>
    <font>
      <b/>
      <sz val="14"/>
      <color indexed="9"/>
      <name val="Arial Narrow"/>
      <family val="2"/>
    </font>
    <font>
      <b/>
      <u/>
      <sz val="11"/>
      <name val="Arial Narrow"/>
      <family val="2"/>
    </font>
    <font>
      <b/>
      <u/>
      <sz val="11"/>
      <color theme="1"/>
      <name val="Arial Narrow"/>
      <family val="2"/>
    </font>
  </fonts>
  <fills count="9">
    <fill>
      <patternFill patternType="none"/>
    </fill>
    <fill>
      <patternFill patternType="gray125"/>
    </fill>
    <fill>
      <patternFill patternType="solid">
        <fgColor rgb="FF00B0F0"/>
        <bgColor indexed="64"/>
      </patternFill>
    </fill>
    <fill>
      <patternFill patternType="solid">
        <fgColor rgb="FF92D050"/>
        <bgColor indexed="64"/>
      </patternFill>
    </fill>
    <fill>
      <patternFill patternType="solid">
        <fgColor theme="6" tint="0.39997558519241921"/>
        <bgColor indexed="64"/>
      </patternFill>
    </fill>
    <fill>
      <patternFill patternType="solid">
        <fgColor theme="0"/>
        <bgColor indexed="64"/>
      </patternFill>
    </fill>
    <fill>
      <patternFill patternType="solid">
        <fgColor indexed="9"/>
        <bgColor indexed="64"/>
      </patternFill>
    </fill>
    <fill>
      <patternFill patternType="solid">
        <fgColor theme="3"/>
        <bgColor indexed="64"/>
      </patternFill>
    </fill>
    <fill>
      <patternFill patternType="solid">
        <fgColor theme="0" tint="-0.14999847407452621"/>
        <bgColor indexed="64"/>
      </patternFill>
    </fill>
  </fills>
  <borders count="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style="double">
        <color indexed="64"/>
      </left>
      <right style="thin">
        <color indexed="64"/>
      </right>
      <top style="thin">
        <color indexed="64"/>
      </top>
      <bottom style="double">
        <color indexed="64"/>
      </bottom>
      <diagonal/>
    </border>
  </borders>
  <cellStyleXfs count="9">
    <xf numFmtId="0" fontId="0" fillId="0" borderId="0" applyNumberFormat="0" applyFill="0" applyBorder="0" applyAlignment="0" applyProtection="0"/>
    <xf numFmtId="167" fontId="6" fillId="0" borderId="0" applyFont="0" applyFill="0" applyBorder="0" applyAlignment="0" applyProtection="0"/>
    <xf numFmtId="9" fontId="6" fillId="0" borderId="0" applyFont="0" applyFill="0" applyBorder="0" applyAlignment="0" applyProtection="0"/>
    <xf numFmtId="0" fontId="6" fillId="0" borderId="0" applyNumberFormat="0" applyFill="0" applyBorder="0" applyAlignment="0" applyProtection="0"/>
    <xf numFmtId="0" fontId="6" fillId="0" borderId="0"/>
    <xf numFmtId="0" fontId="1" fillId="0" borderId="0"/>
    <xf numFmtId="165" fontId="1" fillId="0" borderId="0" applyFont="0" applyFill="0" applyBorder="0" applyAlignment="0" applyProtection="0"/>
    <xf numFmtId="0" fontId="6" fillId="0" borderId="0" applyNumberFormat="0" applyFill="0" applyBorder="0" applyAlignment="0" applyProtection="0"/>
    <xf numFmtId="9" fontId="1" fillId="0" borderId="0" applyFont="0" applyFill="0" applyBorder="0" applyAlignment="0" applyProtection="0"/>
  </cellStyleXfs>
  <cellXfs count="131">
    <xf numFmtId="0" fontId="0" fillId="0" borderId="0" xfId="0"/>
    <xf numFmtId="0" fontId="3" fillId="0" borderId="0" xfId="0" applyFont="1" applyFill="1" applyAlignment="1">
      <alignment horizontal="justify" vertical="center" wrapText="1"/>
    </xf>
    <xf numFmtId="0" fontId="7" fillId="0" borderId="0" xfId="3" applyFont="1" applyAlignment="1">
      <alignment vertical="top"/>
    </xf>
    <xf numFmtId="0" fontId="3" fillId="0" borderId="0" xfId="4" applyFont="1" applyAlignment="1">
      <alignment horizontal="justify" vertical="center" wrapText="1"/>
    </xf>
    <xf numFmtId="0" fontId="3" fillId="0" borderId="0" xfId="5" applyFont="1" applyAlignment="1">
      <alignment horizontal="justify" vertical="center" wrapText="1"/>
    </xf>
    <xf numFmtId="0" fontId="5" fillId="2" borderId="4" xfId="5" applyFont="1" applyFill="1" applyBorder="1" applyAlignment="1">
      <alignment horizontal="center" vertical="center" wrapText="1"/>
    </xf>
    <xf numFmtId="164" fontId="3" fillId="3" borderId="4" xfId="5" applyNumberFormat="1" applyFont="1" applyFill="1" applyBorder="1" applyAlignment="1">
      <alignment horizontal="justify" vertical="center" wrapText="1"/>
    </xf>
    <xf numFmtId="164" fontId="3" fillId="0" borderId="4" xfId="5" applyNumberFormat="1" applyFont="1" applyBorder="1" applyAlignment="1">
      <alignment horizontal="justify" vertical="center" wrapText="1"/>
    </xf>
    <xf numFmtId="164" fontId="5" fillId="4" borderId="4" xfId="5" applyNumberFormat="1" applyFont="1" applyFill="1" applyBorder="1" applyAlignment="1">
      <alignment horizontal="justify" vertical="center" wrapText="1"/>
    </xf>
    <xf numFmtId="164" fontId="5" fillId="0" borderId="4" xfId="6" applyNumberFormat="1" applyFont="1" applyFill="1" applyBorder="1" applyAlignment="1">
      <alignment horizontal="justify" vertical="center" wrapText="1"/>
    </xf>
    <xf numFmtId="0" fontId="3" fillId="0" borderId="5" xfId="0" applyFont="1" applyFill="1" applyBorder="1" applyAlignment="1">
      <alignment horizontal="justify" vertical="top" wrapText="1"/>
    </xf>
    <xf numFmtId="0" fontId="3" fillId="0" borderId="6" xfId="0" applyFont="1" applyFill="1" applyBorder="1" applyAlignment="1">
      <alignment horizontal="justify" vertical="top" wrapText="1"/>
    </xf>
    <xf numFmtId="166" fontId="3" fillId="0" borderId="6" xfId="0" applyNumberFormat="1" applyFont="1" applyFill="1" applyBorder="1" applyAlignment="1">
      <alignment horizontal="justify" vertical="top" wrapText="1"/>
    </xf>
    <xf numFmtId="0" fontId="3" fillId="0" borderId="7" xfId="0" applyFont="1" applyFill="1" applyBorder="1" applyAlignment="1">
      <alignment horizontal="justify" vertical="top" wrapText="1"/>
    </xf>
    <xf numFmtId="0" fontId="5" fillId="0" borderId="4" xfId="0" applyFont="1" applyFill="1" applyBorder="1" applyAlignment="1">
      <alignment horizontal="center" vertical="top" wrapText="1"/>
    </xf>
    <xf numFmtId="0" fontId="11" fillId="0" borderId="4" xfId="0" applyFont="1" applyFill="1" applyBorder="1" applyAlignment="1">
      <alignment horizontal="center" vertical="top" wrapText="1"/>
    </xf>
    <xf numFmtId="5" fontId="3" fillId="5" borderId="4" xfId="1" applyNumberFormat="1" applyFont="1" applyFill="1" applyBorder="1" applyAlignment="1">
      <alignment horizontal="center" vertical="center" wrapText="1"/>
    </xf>
    <xf numFmtId="5" fontId="5" fillId="5" borderId="4" xfId="1" applyNumberFormat="1" applyFont="1" applyFill="1" applyBorder="1" applyAlignment="1">
      <alignment horizontal="center" vertical="center" wrapText="1"/>
    </xf>
    <xf numFmtId="0" fontId="3" fillId="6" borderId="0" xfId="4" applyFont="1" applyFill="1" applyAlignment="1">
      <alignment horizontal="justify" vertical="center" wrapText="1"/>
    </xf>
    <xf numFmtId="0" fontId="3" fillId="6" borderId="0" xfId="4" applyFont="1" applyFill="1" applyAlignment="1">
      <alignment vertical="center" wrapText="1"/>
    </xf>
    <xf numFmtId="0" fontId="10" fillId="6" borderId="0" xfId="4" applyFont="1" applyFill="1"/>
    <xf numFmtId="0" fontId="10" fillId="0" borderId="0" xfId="4" applyFont="1"/>
    <xf numFmtId="0" fontId="5" fillId="0" borderId="4" xfId="0" applyFont="1" applyFill="1" applyBorder="1" applyAlignment="1">
      <alignment horizontal="center" vertical="center" wrapText="1"/>
    </xf>
    <xf numFmtId="0" fontId="3" fillId="6" borderId="4" xfId="0" applyFont="1" applyFill="1" applyBorder="1" applyAlignment="1">
      <alignment horizontal="center" vertical="top" wrapText="1"/>
    </xf>
    <xf numFmtId="0" fontId="3" fillId="6" borderId="0" xfId="0" applyFont="1" applyFill="1" applyAlignment="1">
      <alignment horizontal="justify" vertical="center" wrapText="1"/>
    </xf>
    <xf numFmtId="9" fontId="3" fillId="6" borderId="4" xfId="2" applyFont="1" applyFill="1" applyBorder="1" applyAlignment="1">
      <alignment horizontal="center" vertical="top" wrapText="1"/>
    </xf>
    <xf numFmtId="0" fontId="5" fillId="6" borderId="4" xfId="0" applyFont="1" applyFill="1" applyBorder="1" applyAlignment="1">
      <alignment horizontal="center" vertical="center" wrapText="1"/>
    </xf>
    <xf numFmtId="9" fontId="3" fillId="6" borderId="4" xfId="0" applyNumberFormat="1" applyFont="1" applyFill="1" applyBorder="1" applyAlignment="1">
      <alignment horizontal="center" vertical="top" wrapText="1"/>
    </xf>
    <xf numFmtId="0" fontId="3" fillId="6" borderId="0" xfId="0" applyFont="1" applyFill="1" applyBorder="1" applyAlignment="1">
      <alignment horizontal="justify" vertical="center" wrapText="1"/>
    </xf>
    <xf numFmtId="0" fontId="12" fillId="0" borderId="0" xfId="0" applyFont="1" applyFill="1" applyAlignment="1">
      <alignment horizontal="justify" vertical="center" wrapText="1"/>
    </xf>
    <xf numFmtId="0" fontId="10" fillId="6" borderId="0" xfId="0" applyFont="1" applyFill="1"/>
    <xf numFmtId="0" fontId="3" fillId="0" borderId="4" xfId="0" applyFont="1" applyFill="1" applyBorder="1" applyAlignment="1">
      <alignment horizontal="left" vertical="center" wrapText="1"/>
    </xf>
    <xf numFmtId="0" fontId="3" fillId="0" borderId="4" xfId="0" applyFont="1" applyFill="1" applyBorder="1" applyAlignment="1">
      <alignment horizontal="center" vertical="center" wrapText="1"/>
    </xf>
    <xf numFmtId="168" fontId="3" fillId="0" borderId="4" xfId="0" applyNumberFormat="1" applyFont="1" applyFill="1" applyBorder="1" applyAlignment="1">
      <alignment horizontal="center" vertical="center" wrapText="1"/>
    </xf>
    <xf numFmtId="0" fontId="2" fillId="0" borderId="8" xfId="0" applyFont="1" applyFill="1" applyBorder="1" applyAlignment="1">
      <alignment horizontal="justify" vertical="center" wrapText="1"/>
    </xf>
    <xf numFmtId="0" fontId="4" fillId="0" borderId="9" xfId="0" applyFont="1" applyFill="1" applyBorder="1" applyAlignment="1">
      <alignment horizontal="justify" vertical="center" wrapText="1"/>
    </xf>
    <xf numFmtId="0" fontId="5" fillId="0" borderId="0" xfId="7" applyFont="1" applyFill="1" applyBorder="1" applyAlignment="1">
      <alignment horizontal="justify" vertical="top" wrapText="1"/>
    </xf>
    <xf numFmtId="0" fontId="3" fillId="0" borderId="0" xfId="7" applyFont="1" applyFill="1" applyAlignment="1">
      <alignment horizontal="justify" vertical="center" wrapText="1"/>
    </xf>
    <xf numFmtId="0" fontId="5" fillId="0" borderId="14" xfId="7" applyFont="1" applyFill="1" applyBorder="1" applyAlignment="1">
      <alignment vertical="top" wrapText="1"/>
    </xf>
    <xf numFmtId="0" fontId="5" fillId="0" borderId="4" xfId="7" applyFont="1" applyFill="1" applyBorder="1" applyAlignment="1">
      <alignment horizontal="center" vertical="center" wrapText="1"/>
    </xf>
    <xf numFmtId="9" fontId="3" fillId="0" borderId="4" xfId="8" applyFont="1" applyFill="1" applyBorder="1" applyAlignment="1">
      <alignment horizontal="center" vertical="top" wrapText="1"/>
    </xf>
    <xf numFmtId="169" fontId="3" fillId="0" borderId="4" xfId="7" applyNumberFormat="1" applyFont="1" applyFill="1" applyBorder="1" applyAlignment="1">
      <alignment horizontal="center" vertical="top" wrapText="1"/>
    </xf>
    <xf numFmtId="0" fontId="3" fillId="0" borderId="4" xfId="7" applyFont="1" applyFill="1" applyBorder="1" applyAlignment="1">
      <alignment horizontal="center" vertical="top" wrapText="1"/>
    </xf>
    <xf numFmtId="170" fontId="3" fillId="0" borderId="4" xfId="7" applyNumberFormat="1" applyFont="1" applyFill="1" applyBorder="1" applyAlignment="1">
      <alignment horizontal="center" vertical="top" wrapText="1"/>
    </xf>
    <xf numFmtId="170" fontId="5" fillId="8" borderId="4" xfId="7" applyNumberFormat="1" applyFont="1" applyFill="1" applyBorder="1" applyAlignment="1">
      <alignment horizontal="center" vertical="center" wrapText="1"/>
    </xf>
    <xf numFmtId="0" fontId="5" fillId="8" borderId="4" xfId="7" applyFont="1" applyFill="1" applyBorder="1" applyAlignment="1">
      <alignment horizontal="center" vertical="center" wrapText="1"/>
    </xf>
    <xf numFmtId="9" fontId="3" fillId="8" borderId="4" xfId="8" applyFont="1" applyFill="1" applyBorder="1" applyAlignment="1">
      <alignment horizontal="center" vertical="top" wrapText="1"/>
    </xf>
    <xf numFmtId="169" fontId="3" fillId="8" borderId="4" xfId="7" applyNumberFormat="1" applyFont="1" applyFill="1" applyBorder="1" applyAlignment="1">
      <alignment horizontal="center" vertical="top" wrapText="1"/>
    </xf>
    <xf numFmtId="0" fontId="3" fillId="8" borderId="4" xfId="7" applyFont="1" applyFill="1" applyBorder="1" applyAlignment="1">
      <alignment horizontal="center" vertical="top" wrapText="1"/>
    </xf>
    <xf numFmtId="169" fontId="5" fillId="0" borderId="17" xfId="7" applyNumberFormat="1" applyFont="1" applyFill="1" applyBorder="1" applyAlignment="1">
      <alignment horizontal="center" vertical="center" wrapText="1"/>
    </xf>
    <xf numFmtId="0" fontId="5" fillId="0" borderId="18" xfId="7" applyFont="1" applyFill="1" applyBorder="1" applyAlignment="1">
      <alignment horizontal="center" vertical="center" wrapText="1"/>
    </xf>
    <xf numFmtId="0" fontId="5" fillId="0" borderId="0" xfId="7" applyFont="1" applyFill="1" applyBorder="1" applyAlignment="1">
      <alignment horizontal="center" vertical="center" wrapText="1"/>
    </xf>
    <xf numFmtId="169" fontId="5" fillId="0" borderId="0" xfId="7" applyNumberFormat="1" applyFont="1" applyFill="1" applyBorder="1" applyAlignment="1">
      <alignment horizontal="center" vertical="center" wrapText="1"/>
    </xf>
    <xf numFmtId="0" fontId="3" fillId="0" borderId="0" xfId="7" applyFont="1" applyFill="1" applyBorder="1" applyAlignment="1">
      <alignment horizontal="justify" vertical="center" wrapText="1"/>
    </xf>
    <xf numFmtId="0" fontId="5" fillId="8" borderId="4" xfId="7" applyFont="1" applyFill="1" applyBorder="1" applyAlignment="1">
      <alignment horizontal="center" vertical="top" wrapText="1"/>
    </xf>
    <xf numFmtId="165" fontId="3" fillId="8" borderId="4" xfId="6" applyFont="1" applyFill="1" applyBorder="1" applyAlignment="1">
      <alignment horizontal="center" vertical="top" wrapText="1"/>
    </xf>
    <xf numFmtId="169" fontId="3" fillId="8" borderId="4" xfId="7" applyNumberFormat="1" applyFont="1" applyFill="1" applyBorder="1" applyAlignment="1">
      <alignment horizontal="center" vertical="center" wrapText="1"/>
    </xf>
    <xf numFmtId="0" fontId="5" fillId="0" borderId="4" xfId="7" applyFont="1" applyFill="1" applyBorder="1" applyAlignment="1">
      <alignment horizontal="center" vertical="top" wrapText="1"/>
    </xf>
    <xf numFmtId="165" fontId="3" fillId="0" borderId="4" xfId="6" applyFont="1" applyFill="1" applyBorder="1" applyAlignment="1">
      <alignment horizontal="center" vertical="top" wrapText="1"/>
    </xf>
    <xf numFmtId="169" fontId="3" fillId="0" borderId="4" xfId="7" applyNumberFormat="1" applyFont="1" applyFill="1" applyBorder="1" applyAlignment="1">
      <alignment horizontal="center" vertical="center" wrapText="1"/>
    </xf>
    <xf numFmtId="0" fontId="5" fillId="0" borderId="19" xfId="7" applyFont="1" applyFill="1" applyBorder="1" applyAlignment="1">
      <alignment horizontal="center" vertical="center" wrapText="1"/>
    </xf>
    <xf numFmtId="0" fontId="5" fillId="0" borderId="17" xfId="7" applyFont="1" applyFill="1" applyBorder="1" applyAlignment="1">
      <alignment horizontal="left" vertical="top" wrapText="1" indent="1"/>
    </xf>
    <xf numFmtId="0" fontId="5" fillId="0" borderId="4" xfId="0" applyFont="1" applyFill="1" applyBorder="1" applyAlignment="1">
      <alignment horizontal="left" vertical="center" wrapText="1"/>
    </xf>
    <xf numFmtId="168" fontId="5" fillId="0" borderId="4" xfId="0" applyNumberFormat="1" applyFont="1" applyFill="1" applyBorder="1" applyAlignment="1">
      <alignment horizontal="center" vertical="center" wrapText="1"/>
    </xf>
    <xf numFmtId="0" fontId="5" fillId="2" borderId="4" xfId="0" applyFont="1" applyFill="1" applyBorder="1" applyAlignment="1">
      <alignment horizontal="justify" vertical="center" wrapText="1"/>
    </xf>
    <xf numFmtId="0" fontId="3" fillId="2" borderId="4" xfId="0" applyFont="1" applyFill="1" applyBorder="1" applyAlignment="1">
      <alignment horizontal="justify" vertical="center" wrapText="1"/>
    </xf>
    <xf numFmtId="0" fontId="5" fillId="0" borderId="1" xfId="0" applyFont="1" applyFill="1" applyBorder="1" applyAlignment="1">
      <alignment horizontal="justify" vertical="top" wrapText="1"/>
    </xf>
    <xf numFmtId="0" fontId="5" fillId="0" borderId="2" xfId="0" applyFont="1" applyFill="1" applyBorder="1" applyAlignment="1">
      <alignment horizontal="justify" vertical="top" wrapText="1"/>
    </xf>
    <xf numFmtId="0" fontId="5" fillId="0" borderId="3" xfId="0" applyFont="1" applyFill="1" applyBorder="1" applyAlignment="1">
      <alignment horizontal="justify" vertical="top" wrapText="1"/>
    </xf>
    <xf numFmtId="0" fontId="3" fillId="0" borderId="1" xfId="0" applyFont="1" applyFill="1" applyBorder="1" applyAlignment="1">
      <alignment horizontal="justify" vertical="top" wrapText="1"/>
    </xf>
    <xf numFmtId="0" fontId="3" fillId="0" borderId="2" xfId="0" applyFont="1" applyFill="1" applyBorder="1" applyAlignment="1">
      <alignment horizontal="justify" vertical="top" wrapText="1"/>
    </xf>
    <xf numFmtId="0" fontId="3" fillId="0" borderId="3" xfId="0" applyFont="1" applyFill="1" applyBorder="1" applyAlignment="1">
      <alignment horizontal="justify" vertical="top" wrapText="1"/>
    </xf>
    <xf numFmtId="0" fontId="5" fillId="6" borderId="1" xfId="0" applyFont="1" applyFill="1" applyBorder="1" applyAlignment="1">
      <alignment horizontal="justify" vertical="top" wrapText="1"/>
    </xf>
    <xf numFmtId="0" fontId="5" fillId="6" borderId="2" xfId="0" applyFont="1" applyFill="1" applyBorder="1" applyAlignment="1">
      <alignment horizontal="justify" vertical="top" wrapText="1"/>
    </xf>
    <xf numFmtId="0" fontId="5" fillId="6" borderId="3" xfId="0" applyFont="1" applyFill="1" applyBorder="1" applyAlignment="1">
      <alignment horizontal="justify" vertical="top" wrapText="1"/>
    </xf>
    <xf numFmtId="0" fontId="3" fillId="6" borderId="1" xfId="0" applyFont="1" applyFill="1" applyBorder="1" applyAlignment="1">
      <alignment horizontal="justify" vertical="top" wrapText="1"/>
    </xf>
    <xf numFmtId="0" fontId="3" fillId="6" borderId="3" xfId="0" applyFont="1" applyFill="1" applyBorder="1" applyAlignment="1">
      <alignment horizontal="justify" vertical="top" wrapText="1"/>
    </xf>
    <xf numFmtId="0" fontId="5"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4" xfId="0" applyFont="1" applyFill="1" applyBorder="1" applyAlignment="1">
      <alignment horizontal="justify" vertical="center" wrapText="1"/>
    </xf>
    <xf numFmtId="0" fontId="3" fillId="0" borderId="4" xfId="0" applyFont="1" applyFill="1" applyBorder="1" applyAlignment="1">
      <alignment horizontal="justify" vertical="center" wrapText="1"/>
    </xf>
    <xf numFmtId="0" fontId="5" fillId="6" borderId="1" xfId="0" applyFont="1" applyFill="1" applyBorder="1" applyAlignment="1">
      <alignment horizontal="justify" vertical="center" wrapText="1"/>
    </xf>
    <xf numFmtId="0" fontId="5" fillId="6" borderId="3"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5" fillId="0" borderId="3" xfId="0" applyFont="1" applyFill="1" applyBorder="1" applyAlignment="1">
      <alignment horizontal="justify" vertical="center" wrapText="1"/>
    </xf>
    <xf numFmtId="0" fontId="5" fillId="0" borderId="1" xfId="0" applyNumberFormat="1" applyFont="1" applyFill="1" applyBorder="1" applyAlignment="1">
      <alignment horizontal="justify" vertical="top" wrapText="1"/>
    </xf>
    <xf numFmtId="0" fontId="5" fillId="0" borderId="2" xfId="0" applyNumberFormat="1" applyFont="1" applyFill="1" applyBorder="1" applyAlignment="1">
      <alignment horizontal="justify" vertical="top" wrapText="1"/>
    </xf>
    <xf numFmtId="0" fontId="5" fillId="0" borderId="3" xfId="0" applyNumberFormat="1" applyFont="1" applyFill="1" applyBorder="1" applyAlignment="1">
      <alignment horizontal="justify" vertical="top" wrapText="1"/>
    </xf>
    <xf numFmtId="0" fontId="3" fillId="0" borderId="1" xfId="0" applyNumberFormat="1" applyFont="1" applyFill="1" applyBorder="1" applyAlignment="1">
      <alignment horizontal="justify" vertical="top" wrapText="1"/>
    </xf>
    <xf numFmtId="0" fontId="3" fillId="0" borderId="2" xfId="0" applyNumberFormat="1" applyFont="1" applyFill="1" applyBorder="1" applyAlignment="1">
      <alignment horizontal="justify" vertical="top" wrapText="1"/>
    </xf>
    <xf numFmtId="0" fontId="3" fillId="0" borderId="3" xfId="0" applyNumberFormat="1" applyFont="1" applyFill="1" applyBorder="1" applyAlignment="1">
      <alignment horizontal="justify" vertical="top" wrapText="1"/>
    </xf>
    <xf numFmtId="0" fontId="5" fillId="0" borderId="4" xfId="0" applyFont="1" applyFill="1" applyBorder="1" applyAlignment="1">
      <alignment horizontal="center" vertical="top" wrapText="1"/>
    </xf>
    <xf numFmtId="0" fontId="3" fillId="0" borderId="4" xfId="0" applyFont="1" applyFill="1" applyBorder="1" applyAlignment="1">
      <alignment horizontal="center" vertical="top" wrapText="1"/>
    </xf>
    <xf numFmtId="0" fontId="5" fillId="0" borderId="4" xfId="0" applyFont="1" applyFill="1" applyBorder="1" applyAlignment="1">
      <alignment horizontal="justify" vertical="top" wrapText="1"/>
    </xf>
    <xf numFmtId="0" fontId="5" fillId="2" borderId="4" xfId="5" applyFont="1" applyFill="1" applyBorder="1" applyAlignment="1">
      <alignment horizontal="left"/>
    </xf>
    <xf numFmtId="0" fontId="10" fillId="0" borderId="4" xfId="5" applyFont="1" applyBorder="1" applyAlignment="1">
      <alignment horizontal="left" vertical="center"/>
    </xf>
    <xf numFmtId="0" fontId="5" fillId="2" borderId="4" xfId="5" applyFont="1" applyFill="1" applyBorder="1" applyAlignment="1">
      <alignment horizontal="left" wrapText="1"/>
    </xf>
    <xf numFmtId="0" fontId="10" fillId="3" borderId="4" xfId="5" applyFont="1" applyFill="1" applyBorder="1" applyAlignment="1">
      <alignment horizontal="left" vertical="center"/>
    </xf>
    <xf numFmtId="0" fontId="9" fillId="0" borderId="4" xfId="5" applyFont="1" applyBorder="1" applyAlignment="1">
      <alignment horizontal="left" vertical="center"/>
    </xf>
    <xf numFmtId="0" fontId="5" fillId="2" borderId="4" xfId="5" applyFont="1" applyFill="1" applyBorder="1" applyAlignment="1">
      <alignment horizontal="center"/>
    </xf>
    <xf numFmtId="0" fontId="8" fillId="0" borderId="4" xfId="5" applyFont="1" applyBorder="1" applyAlignment="1">
      <alignment horizontal="left" vertical="center"/>
    </xf>
    <xf numFmtId="0" fontId="3" fillId="0" borderId="4" xfId="0" applyFont="1" applyFill="1" applyBorder="1" applyAlignment="1">
      <alignment horizontal="justify" vertical="top" wrapText="1"/>
    </xf>
    <xf numFmtId="0" fontId="5" fillId="2" borderId="4" xfId="5" applyFont="1" applyFill="1" applyBorder="1" applyAlignment="1">
      <alignment horizontal="center" vertical="center"/>
    </xf>
    <xf numFmtId="0" fontId="3" fillId="0" borderId="4" xfId="3" applyFont="1" applyFill="1" applyBorder="1" applyAlignment="1">
      <alignment horizontal="justify" vertical="top"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4" xfId="0" applyFont="1" applyBorder="1" applyAlignment="1">
      <alignment horizontal="justify" vertical="top" wrapText="1"/>
    </xf>
    <xf numFmtId="0" fontId="3" fillId="0" borderId="14" xfId="5" applyFont="1" applyBorder="1" applyAlignment="1">
      <alignment horizontal="left" vertical="center" wrapText="1"/>
    </xf>
    <xf numFmtId="0" fontId="5" fillId="0" borderId="12" xfId="7" applyFont="1" applyFill="1" applyBorder="1" applyAlignment="1">
      <alignment horizontal="center" vertical="top" wrapText="1"/>
    </xf>
    <xf numFmtId="0" fontId="5" fillId="0" borderId="13" xfId="7" applyFont="1" applyFill="1" applyBorder="1" applyAlignment="1">
      <alignment horizontal="center" vertical="top" wrapText="1"/>
    </xf>
    <xf numFmtId="0" fontId="14" fillId="8" borderId="14" xfId="5" applyFont="1" applyFill="1" applyBorder="1" applyAlignment="1">
      <alignment horizontal="left" vertical="center" wrapText="1"/>
    </xf>
    <xf numFmtId="0" fontId="3" fillId="0" borderId="14" xfId="7" applyFont="1" applyFill="1" applyBorder="1" applyAlignment="1">
      <alignment horizontal="left" vertical="center" wrapText="1"/>
    </xf>
    <xf numFmtId="0" fontId="3" fillId="8" borderId="14" xfId="5" applyFont="1" applyFill="1" applyBorder="1" applyAlignment="1">
      <alignment horizontal="left" vertical="center" wrapText="1"/>
    </xf>
    <xf numFmtId="0" fontId="14" fillId="0" borderId="14" xfId="7" applyFont="1" applyFill="1" applyBorder="1" applyAlignment="1">
      <alignment horizontal="left" vertical="center" wrapText="1"/>
    </xf>
    <xf numFmtId="0" fontId="5" fillId="0" borderId="15" xfId="7" applyFont="1" applyFill="1" applyBorder="1" applyAlignment="1">
      <alignment horizontal="center" vertical="center" wrapText="1"/>
    </xf>
    <xf numFmtId="0" fontId="5" fillId="0" borderId="16" xfId="7" applyFont="1" applyFill="1" applyBorder="1" applyAlignment="1">
      <alignment horizontal="center" vertical="center" wrapText="1"/>
    </xf>
    <xf numFmtId="0" fontId="13" fillId="7" borderId="12" xfId="7" applyFont="1" applyFill="1" applyBorder="1" applyAlignment="1">
      <alignment horizontal="center" vertical="center" wrapText="1"/>
    </xf>
    <xf numFmtId="0" fontId="13" fillId="7" borderId="13" xfId="7" applyFont="1" applyFill="1" applyBorder="1" applyAlignment="1">
      <alignment horizontal="center" vertical="center" wrapText="1"/>
    </xf>
    <xf numFmtId="0" fontId="14" fillId="0" borderId="14" xfId="5" applyFont="1" applyBorder="1" applyAlignment="1">
      <alignment horizontal="left" vertical="center" wrapText="1" indent="1"/>
    </xf>
    <xf numFmtId="0" fontId="15" fillId="0" borderId="14" xfId="5" applyFont="1" applyBorder="1" applyAlignment="1">
      <alignment horizontal="left" wrapText="1" indent="1"/>
    </xf>
    <xf numFmtId="0" fontId="3" fillId="8" borderId="14" xfId="7" applyFont="1" applyFill="1" applyBorder="1" applyAlignment="1">
      <alignment horizontal="left" vertical="center" wrapText="1"/>
    </xf>
    <xf numFmtId="0" fontId="2" fillId="0" borderId="8" xfId="7" applyFont="1" applyFill="1" applyBorder="1" applyAlignment="1">
      <alignment horizontal="center" vertical="center" wrapText="1"/>
    </xf>
    <xf numFmtId="0" fontId="2" fillId="0" borderId="9" xfId="7" applyFont="1" applyFill="1" applyBorder="1" applyAlignment="1">
      <alignment horizontal="center" vertical="center" wrapText="1"/>
    </xf>
    <xf numFmtId="0" fontId="10" fillId="0" borderId="10" xfId="7" applyFont="1" applyBorder="1" applyAlignment="1">
      <alignment vertical="center" wrapText="1"/>
    </xf>
    <xf numFmtId="0" fontId="2" fillId="0" borderId="11" xfId="7" applyFont="1" applyFill="1" applyBorder="1" applyAlignment="1">
      <alignment horizontal="center" vertical="center" wrapText="1"/>
    </xf>
    <xf numFmtId="0" fontId="2" fillId="0" borderId="6" xfId="7" applyFont="1" applyFill="1" applyBorder="1" applyAlignment="1">
      <alignment horizontal="center" vertical="center" wrapText="1"/>
    </xf>
    <xf numFmtId="0" fontId="10" fillId="0" borderId="11" xfId="7" applyFont="1" applyBorder="1" applyAlignment="1">
      <alignment vertical="center" wrapText="1"/>
    </xf>
  </cellXfs>
  <cellStyles count="9">
    <cellStyle name="Moneda" xfId="1" builtinId="4"/>
    <cellStyle name="Moneda 2" xfId="6"/>
    <cellStyle name="Normal" xfId="0" builtinId="0"/>
    <cellStyle name="Normal 2" xfId="5"/>
    <cellStyle name="Normal 3" xfId="3"/>
    <cellStyle name="Normal_Condiciones Obligatorias TRDM 2" xfId="4"/>
    <cellStyle name="Normal_Slips Publicados_Condiciones Complementarias TRDM" xfId="7"/>
    <cellStyle name="Porcentaje" xfId="2" builtinId="5"/>
    <cellStyle name="Porcentaje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6"/>
  <sheetViews>
    <sheetView tabSelected="1" topLeftCell="A176" zoomScaleNormal="100" workbookViewId="0">
      <selection activeCell="D184" sqref="D184"/>
    </sheetView>
  </sheetViews>
  <sheetFormatPr baseColWidth="10" defaultRowHeight="16.5" zeroHeight="1" x14ac:dyDescent="0.2"/>
  <cols>
    <col min="1" max="1" width="3.7109375" style="1" bestFit="1" customWidth="1"/>
    <col min="2" max="2" width="34.7109375" style="1" customWidth="1"/>
    <col min="3" max="4" width="33.28515625" style="1" customWidth="1"/>
    <col min="5" max="5" width="18.7109375" style="1" customWidth="1"/>
    <col min="6" max="6" width="14.5703125" style="1" bestFit="1" customWidth="1"/>
    <col min="7" max="7" width="13.7109375" style="1" bestFit="1" customWidth="1"/>
    <col min="8" max="16384" width="11.42578125" style="1"/>
  </cols>
  <sheetData>
    <row r="1" spans="1:4" ht="39.75" customHeight="1" x14ac:dyDescent="0.2">
      <c r="A1" s="105" t="s">
        <v>0</v>
      </c>
      <c r="B1" s="106"/>
      <c r="C1" s="106"/>
      <c r="D1" s="107"/>
    </row>
    <row r="2" spans="1:4" ht="18" x14ac:dyDescent="0.2">
      <c r="A2" s="108" t="s">
        <v>1</v>
      </c>
      <c r="B2" s="109"/>
      <c r="C2" s="109"/>
      <c r="D2" s="109"/>
    </row>
    <row r="3" spans="1:4" ht="21" customHeight="1" x14ac:dyDescent="0.2">
      <c r="A3" s="64" t="s">
        <v>2</v>
      </c>
      <c r="B3" s="65"/>
      <c r="C3" s="65"/>
      <c r="D3" s="65"/>
    </row>
    <row r="4" spans="1:4" ht="51" customHeight="1" x14ac:dyDescent="0.2">
      <c r="A4" s="102" t="s">
        <v>3</v>
      </c>
      <c r="B4" s="102"/>
      <c r="C4" s="102"/>
      <c r="D4" s="102"/>
    </row>
    <row r="5" spans="1:4" ht="20.25" customHeight="1" x14ac:dyDescent="0.2">
      <c r="A5" s="64" t="s">
        <v>4</v>
      </c>
      <c r="B5" s="65"/>
      <c r="C5" s="65"/>
      <c r="D5" s="65"/>
    </row>
    <row r="6" spans="1:4" ht="138" customHeight="1" x14ac:dyDescent="0.2">
      <c r="A6" s="102" t="s">
        <v>5</v>
      </c>
      <c r="B6" s="110"/>
      <c r="C6" s="110"/>
      <c r="D6" s="110"/>
    </row>
    <row r="7" spans="1:4" ht="137.25" customHeight="1" x14ac:dyDescent="0.2">
      <c r="A7" s="102" t="s">
        <v>6</v>
      </c>
      <c r="B7" s="102"/>
      <c r="C7" s="102"/>
      <c r="D7" s="102"/>
    </row>
    <row r="8" spans="1:4" ht="17.25" customHeight="1" x14ac:dyDescent="0.2">
      <c r="A8" s="66" t="s">
        <v>7</v>
      </c>
      <c r="B8" s="67"/>
      <c r="C8" s="67"/>
      <c r="D8" s="68"/>
    </row>
    <row r="9" spans="1:4" ht="16.5" customHeight="1" x14ac:dyDescent="0.2">
      <c r="A9" s="64" t="s">
        <v>8</v>
      </c>
      <c r="B9" s="65"/>
      <c r="C9" s="65"/>
      <c r="D9" s="65"/>
    </row>
    <row r="10" spans="1:4" s="2" customFormat="1" ht="36.75" customHeight="1" x14ac:dyDescent="0.2">
      <c r="A10" s="104" t="s">
        <v>9</v>
      </c>
      <c r="B10" s="104"/>
      <c r="C10" s="104"/>
      <c r="D10" s="104"/>
    </row>
    <row r="11" spans="1:4" s="2" customFormat="1" ht="141" customHeight="1" x14ac:dyDescent="0.2">
      <c r="A11" s="104" t="s">
        <v>10</v>
      </c>
      <c r="B11" s="104"/>
      <c r="C11" s="104"/>
      <c r="D11" s="104"/>
    </row>
    <row r="12" spans="1:4" s="2" customFormat="1" ht="42" customHeight="1" x14ac:dyDescent="0.2">
      <c r="A12" s="104" t="s">
        <v>11</v>
      </c>
      <c r="B12" s="104"/>
      <c r="C12" s="104"/>
      <c r="D12" s="104"/>
    </row>
    <row r="13" spans="1:4" s="2" customFormat="1" ht="54" customHeight="1" x14ac:dyDescent="0.2">
      <c r="A13" s="104" t="s">
        <v>12</v>
      </c>
      <c r="B13" s="104"/>
      <c r="C13" s="104"/>
      <c r="D13" s="104"/>
    </row>
    <row r="14" spans="1:4" s="2" customFormat="1" ht="304.5" customHeight="1" x14ac:dyDescent="0.2">
      <c r="A14" s="104" t="s">
        <v>13</v>
      </c>
      <c r="B14" s="104"/>
      <c r="C14" s="104"/>
      <c r="D14" s="104"/>
    </row>
    <row r="15" spans="1:4" s="2" customFormat="1" ht="174" customHeight="1" x14ac:dyDescent="0.2">
      <c r="A15" s="104" t="s">
        <v>14</v>
      </c>
      <c r="B15" s="104"/>
      <c r="C15" s="104"/>
      <c r="D15" s="104"/>
    </row>
    <row r="16" spans="1:4" s="2" customFormat="1" ht="187.5" customHeight="1" x14ac:dyDescent="0.2">
      <c r="A16" s="104" t="s">
        <v>15</v>
      </c>
      <c r="B16" s="104"/>
      <c r="C16" s="104"/>
      <c r="D16" s="104"/>
    </row>
    <row r="17" spans="1:4" s="2" customFormat="1" ht="41.25" customHeight="1" x14ac:dyDescent="0.2">
      <c r="A17" s="104" t="s">
        <v>16</v>
      </c>
      <c r="B17" s="104"/>
      <c r="C17" s="104"/>
      <c r="D17" s="104"/>
    </row>
    <row r="18" spans="1:4" ht="16.5" customHeight="1" x14ac:dyDescent="0.2">
      <c r="A18" s="64" t="s">
        <v>17</v>
      </c>
      <c r="B18" s="65"/>
      <c r="C18" s="65"/>
      <c r="D18" s="65"/>
    </row>
    <row r="19" spans="1:4" s="3" customFormat="1" ht="38.25" customHeight="1" x14ac:dyDescent="0.2">
      <c r="A19" s="102" t="s">
        <v>18</v>
      </c>
      <c r="B19" s="102"/>
      <c r="C19" s="102"/>
      <c r="D19" s="102"/>
    </row>
    <row r="20" spans="1:4" ht="16.5" customHeight="1" x14ac:dyDescent="0.2">
      <c r="A20" s="64" t="s">
        <v>19</v>
      </c>
      <c r="B20" s="65"/>
      <c r="C20" s="65"/>
      <c r="D20" s="65"/>
    </row>
    <row r="21" spans="1:4" s="4" customFormat="1" x14ac:dyDescent="0.2">
      <c r="B21" s="103" t="s">
        <v>20</v>
      </c>
      <c r="C21" s="103"/>
      <c r="D21" s="5" t="s">
        <v>21</v>
      </c>
    </row>
    <row r="22" spans="1:4" s="4" customFormat="1" x14ac:dyDescent="0.2">
      <c r="B22" s="101" t="s">
        <v>22</v>
      </c>
      <c r="C22" s="101"/>
      <c r="D22" s="6">
        <v>18074110212.691238</v>
      </c>
    </row>
    <row r="23" spans="1:4" s="4" customFormat="1" x14ac:dyDescent="0.2">
      <c r="B23" s="101" t="s">
        <v>23</v>
      </c>
      <c r="C23" s="101"/>
      <c r="D23" s="6">
        <f>D22*20%</f>
        <v>3614822042.5382481</v>
      </c>
    </row>
    <row r="24" spans="1:4" s="4" customFormat="1" x14ac:dyDescent="0.2">
      <c r="B24" s="101" t="s">
        <v>24</v>
      </c>
      <c r="C24" s="101"/>
      <c r="D24" s="6">
        <v>1734337597.1748247</v>
      </c>
    </row>
    <row r="25" spans="1:4" s="4" customFormat="1" x14ac:dyDescent="0.2">
      <c r="B25" s="101" t="s">
        <v>25</v>
      </c>
      <c r="C25" s="101"/>
      <c r="D25" s="6">
        <v>115622506.47832164</v>
      </c>
    </row>
    <row r="26" spans="1:4" s="4" customFormat="1" x14ac:dyDescent="0.2">
      <c r="B26" s="101" t="s">
        <v>26</v>
      </c>
      <c r="C26" s="101"/>
      <c r="D26" s="7"/>
    </row>
    <row r="27" spans="1:4" s="4" customFormat="1" x14ac:dyDescent="0.2">
      <c r="B27" s="101" t="s">
        <v>27</v>
      </c>
      <c r="C27" s="101"/>
      <c r="D27" s="7">
        <v>4062930410.9589043</v>
      </c>
    </row>
    <row r="28" spans="1:4" s="4" customFormat="1" x14ac:dyDescent="0.2">
      <c r="B28" s="101" t="s">
        <v>28</v>
      </c>
      <c r="C28" s="101"/>
      <c r="D28" s="7">
        <v>10000000</v>
      </c>
    </row>
    <row r="29" spans="1:4" s="4" customFormat="1" x14ac:dyDescent="0.2">
      <c r="B29" s="101" t="s">
        <v>29</v>
      </c>
      <c r="C29" s="101"/>
      <c r="D29" s="7">
        <v>25000000</v>
      </c>
    </row>
    <row r="30" spans="1:4" s="4" customFormat="1" x14ac:dyDescent="0.2">
      <c r="B30" s="101" t="s">
        <v>30</v>
      </c>
      <c r="C30" s="101"/>
      <c r="D30" s="7">
        <v>321000000</v>
      </c>
    </row>
    <row r="31" spans="1:4" s="4" customFormat="1" x14ac:dyDescent="0.2">
      <c r="B31" s="101" t="s">
        <v>31</v>
      </c>
      <c r="C31" s="101"/>
      <c r="D31" s="7">
        <v>143000000</v>
      </c>
    </row>
    <row r="32" spans="1:4" s="4" customFormat="1" x14ac:dyDescent="0.3">
      <c r="B32" s="100" t="s">
        <v>32</v>
      </c>
      <c r="C32" s="100"/>
      <c r="D32" s="100"/>
    </row>
    <row r="33" spans="2:4" s="4" customFormat="1" x14ac:dyDescent="0.2">
      <c r="B33" s="99" t="s">
        <v>33</v>
      </c>
      <c r="C33" s="99"/>
      <c r="D33" s="99"/>
    </row>
    <row r="34" spans="2:4" s="4" customFormat="1" x14ac:dyDescent="0.2">
      <c r="B34" s="96" t="s">
        <v>22</v>
      </c>
      <c r="C34" s="96"/>
      <c r="D34" s="6">
        <v>3699920207.3062925</v>
      </c>
    </row>
    <row r="35" spans="2:4" s="4" customFormat="1" x14ac:dyDescent="0.2">
      <c r="B35" s="96" t="s">
        <v>27</v>
      </c>
      <c r="C35" s="96"/>
      <c r="D35" s="7">
        <v>7000000000</v>
      </c>
    </row>
    <row r="36" spans="2:4" s="4" customFormat="1" x14ac:dyDescent="0.3">
      <c r="B36" s="100" t="s">
        <v>34</v>
      </c>
      <c r="C36" s="100"/>
      <c r="D36" s="100"/>
    </row>
    <row r="37" spans="2:4" s="4" customFormat="1" x14ac:dyDescent="0.2">
      <c r="B37" s="99" t="s">
        <v>35</v>
      </c>
      <c r="C37" s="99"/>
      <c r="D37" s="99"/>
    </row>
    <row r="38" spans="2:4" s="4" customFormat="1" x14ac:dyDescent="0.2">
      <c r="B38" s="96" t="s">
        <v>22</v>
      </c>
      <c r="C38" s="96"/>
      <c r="D38" s="6">
        <v>790857944.31172013</v>
      </c>
    </row>
    <row r="39" spans="2:4" s="4" customFormat="1" x14ac:dyDescent="0.3">
      <c r="B39" s="100" t="s">
        <v>36</v>
      </c>
      <c r="C39" s="100"/>
      <c r="D39" s="100"/>
    </row>
    <row r="40" spans="2:4" s="4" customFormat="1" x14ac:dyDescent="0.2">
      <c r="B40" s="99" t="s">
        <v>37</v>
      </c>
      <c r="C40" s="99"/>
      <c r="D40" s="99"/>
    </row>
    <row r="41" spans="2:4" s="4" customFormat="1" x14ac:dyDescent="0.2">
      <c r="B41" s="96" t="s">
        <v>22</v>
      </c>
      <c r="C41" s="96"/>
      <c r="D41" s="6">
        <v>115622506.47832164</v>
      </c>
    </row>
    <row r="42" spans="2:4" s="4" customFormat="1" x14ac:dyDescent="0.3">
      <c r="B42" s="100" t="s">
        <v>38</v>
      </c>
      <c r="C42" s="100"/>
      <c r="D42" s="100"/>
    </row>
    <row r="43" spans="2:4" s="4" customFormat="1" x14ac:dyDescent="0.2">
      <c r="B43" s="99" t="s">
        <v>39</v>
      </c>
      <c r="C43" s="99"/>
      <c r="D43" s="99"/>
    </row>
    <row r="44" spans="2:4" s="4" customFormat="1" x14ac:dyDescent="0.2">
      <c r="B44" s="96" t="s">
        <v>22</v>
      </c>
      <c r="C44" s="96"/>
      <c r="D44" s="6">
        <v>41660378592.98484</v>
      </c>
    </row>
    <row r="45" spans="2:4" s="4" customFormat="1" x14ac:dyDescent="0.2">
      <c r="B45" s="96" t="s">
        <v>40</v>
      </c>
      <c r="C45" s="96"/>
      <c r="D45" s="6">
        <f>D44*15%</f>
        <v>6249056788.9477262</v>
      </c>
    </row>
    <row r="46" spans="2:4" s="4" customFormat="1" x14ac:dyDescent="0.2">
      <c r="B46" s="96" t="s">
        <v>24</v>
      </c>
      <c r="C46" s="96"/>
      <c r="D46" s="6">
        <v>60701815901.118858</v>
      </c>
    </row>
    <row r="47" spans="2:4" s="4" customFormat="1" x14ac:dyDescent="0.2">
      <c r="B47" s="96" t="s">
        <v>41</v>
      </c>
      <c r="C47" s="96"/>
      <c r="D47" s="6">
        <v>1591285479.4520547</v>
      </c>
    </row>
    <row r="48" spans="2:4" s="4" customFormat="1" x14ac:dyDescent="0.2">
      <c r="B48" s="96" t="s">
        <v>27</v>
      </c>
      <c r="C48" s="96"/>
      <c r="D48" s="7">
        <v>22000000000</v>
      </c>
    </row>
    <row r="49" spans="1:4" s="4" customFormat="1" x14ac:dyDescent="0.2">
      <c r="B49" s="96" t="s">
        <v>42</v>
      </c>
      <c r="C49" s="96"/>
      <c r="D49" s="7">
        <v>20000000</v>
      </c>
    </row>
    <row r="50" spans="1:4" s="4" customFormat="1" x14ac:dyDescent="0.2">
      <c r="B50" s="96" t="s">
        <v>43</v>
      </c>
      <c r="C50" s="96"/>
      <c r="D50" s="6">
        <v>5048078632.8435221</v>
      </c>
    </row>
    <row r="51" spans="1:4" s="4" customFormat="1" x14ac:dyDescent="0.2">
      <c r="B51" s="96" t="s">
        <v>44</v>
      </c>
      <c r="C51" s="96"/>
      <c r="D51" s="6">
        <v>14818986508.201099</v>
      </c>
    </row>
    <row r="52" spans="1:4" s="4" customFormat="1" x14ac:dyDescent="0.3">
      <c r="B52" s="97" t="s">
        <v>45</v>
      </c>
      <c r="C52" s="97"/>
      <c r="D52" s="8">
        <f>D22+D23+D24+D25+D27+D28+D29+D30+D31+D34+D35+D38+D41+D44+D45+D46+D47+D48+D49+D50+D51</f>
        <v>191796825331.48599</v>
      </c>
    </row>
    <row r="53" spans="1:4" s="4" customFormat="1" x14ac:dyDescent="0.2">
      <c r="B53" s="98" t="s">
        <v>46</v>
      </c>
      <c r="C53" s="98"/>
      <c r="D53" s="6">
        <v>6328595796.8210802</v>
      </c>
    </row>
    <row r="54" spans="1:4" s="4" customFormat="1" x14ac:dyDescent="0.3">
      <c r="B54" s="95" t="s">
        <v>47</v>
      </c>
      <c r="C54" s="95"/>
      <c r="D54" s="9">
        <f>+D52+D53</f>
        <v>198125421128.30707</v>
      </c>
    </row>
    <row r="55" spans="1:4" s="4" customFormat="1" x14ac:dyDescent="0.3">
      <c r="B55" s="95" t="s">
        <v>48</v>
      </c>
      <c r="C55" s="95"/>
      <c r="D55" s="9">
        <v>106251160580</v>
      </c>
    </row>
    <row r="56" spans="1:4" s="4" customFormat="1" x14ac:dyDescent="0.3">
      <c r="B56" s="95" t="s">
        <v>49</v>
      </c>
      <c r="C56" s="95"/>
      <c r="D56" s="9">
        <f>+D54+D55-D53</f>
        <v>298047985911.48596</v>
      </c>
    </row>
    <row r="57" spans="1:4" ht="9" customHeight="1" x14ac:dyDescent="0.2">
      <c r="A57" s="10"/>
      <c r="B57" s="11"/>
      <c r="C57" s="12"/>
      <c r="D57" s="13"/>
    </row>
    <row r="58" spans="1:4" ht="16.5" customHeight="1" x14ac:dyDescent="0.2">
      <c r="A58" s="69" t="s">
        <v>50</v>
      </c>
      <c r="B58" s="70"/>
      <c r="C58" s="70"/>
      <c r="D58" s="71"/>
    </row>
    <row r="59" spans="1:4" ht="16.5" customHeight="1" x14ac:dyDescent="0.2">
      <c r="A59" s="69" t="s">
        <v>51</v>
      </c>
      <c r="B59" s="70"/>
      <c r="C59" s="70"/>
      <c r="D59" s="71"/>
    </row>
    <row r="60" spans="1:4" ht="16.5" customHeight="1" x14ac:dyDescent="0.2">
      <c r="A60" s="69" t="s">
        <v>52</v>
      </c>
      <c r="B60" s="70"/>
      <c r="C60" s="70"/>
      <c r="D60" s="71"/>
    </row>
    <row r="61" spans="1:4" ht="36.75" customHeight="1" x14ac:dyDescent="0.2">
      <c r="A61" s="69" t="s">
        <v>53</v>
      </c>
      <c r="B61" s="70"/>
      <c r="C61" s="70"/>
      <c r="D61" s="71"/>
    </row>
    <row r="62" spans="1:4" ht="19.899999999999999" customHeight="1" x14ac:dyDescent="0.2">
      <c r="A62" s="64" t="s">
        <v>54</v>
      </c>
      <c r="B62" s="65"/>
      <c r="C62" s="65"/>
      <c r="D62" s="65"/>
    </row>
    <row r="63" spans="1:4" ht="32.25" customHeight="1" x14ac:dyDescent="0.2">
      <c r="A63" s="80" t="s">
        <v>55</v>
      </c>
      <c r="B63" s="81"/>
      <c r="C63" s="81"/>
      <c r="D63" s="81"/>
    </row>
    <row r="64" spans="1:4" x14ac:dyDescent="0.2">
      <c r="A64" s="92" t="s">
        <v>56</v>
      </c>
      <c r="B64" s="93"/>
      <c r="C64" s="93"/>
      <c r="D64" s="14" t="s">
        <v>57</v>
      </c>
    </row>
    <row r="65" spans="1:4" x14ac:dyDescent="0.2">
      <c r="A65" s="94" t="s">
        <v>58</v>
      </c>
      <c r="B65" s="94"/>
      <c r="C65" s="94"/>
      <c r="D65" s="15"/>
    </row>
    <row r="66" spans="1:4" ht="31.5" customHeight="1" x14ac:dyDescent="0.2">
      <c r="A66" s="81" t="s">
        <v>59</v>
      </c>
      <c r="B66" s="81"/>
      <c r="C66" s="81"/>
      <c r="D66" s="16">
        <v>300000000</v>
      </c>
    </row>
    <row r="67" spans="1:4" ht="28.5" customHeight="1" x14ac:dyDescent="0.2">
      <c r="A67" s="81" t="s">
        <v>60</v>
      </c>
      <c r="B67" s="81"/>
      <c r="C67" s="81"/>
      <c r="D67" s="17">
        <v>100000000</v>
      </c>
    </row>
    <row r="68" spans="1:4" ht="13.9" customHeight="1" x14ac:dyDescent="0.2">
      <c r="A68" s="80" t="s">
        <v>61</v>
      </c>
      <c r="B68" s="80"/>
      <c r="C68" s="80"/>
      <c r="D68" s="16"/>
    </row>
    <row r="69" spans="1:4" ht="33" customHeight="1" x14ac:dyDescent="0.2">
      <c r="A69" s="81" t="s">
        <v>62</v>
      </c>
      <c r="B69" s="81"/>
      <c r="C69" s="81"/>
      <c r="D69" s="16">
        <v>300000000</v>
      </c>
    </row>
    <row r="70" spans="1:4" x14ac:dyDescent="0.2">
      <c r="A70" s="66" t="s">
        <v>63</v>
      </c>
      <c r="B70" s="67"/>
      <c r="C70" s="68"/>
      <c r="D70" s="17">
        <v>120000000000</v>
      </c>
    </row>
    <row r="71" spans="1:4" x14ac:dyDescent="0.2">
      <c r="A71" s="66" t="s">
        <v>64</v>
      </c>
      <c r="B71" s="67"/>
      <c r="C71" s="68"/>
      <c r="D71" s="17">
        <v>25000000000</v>
      </c>
    </row>
    <row r="72" spans="1:4" ht="20.25" customHeight="1" x14ac:dyDescent="0.2">
      <c r="A72" s="64" t="s">
        <v>65</v>
      </c>
      <c r="B72" s="65"/>
      <c r="C72" s="65"/>
      <c r="D72" s="65"/>
    </row>
    <row r="73" spans="1:4" ht="36.75" customHeight="1" x14ac:dyDescent="0.2">
      <c r="A73" s="80" t="s">
        <v>66</v>
      </c>
      <c r="B73" s="81"/>
      <c r="C73" s="81"/>
      <c r="D73" s="81"/>
    </row>
    <row r="74" spans="1:4" ht="96.75" customHeight="1" x14ac:dyDescent="0.2">
      <c r="A74" s="80" t="s">
        <v>67</v>
      </c>
      <c r="B74" s="81"/>
      <c r="C74" s="81"/>
      <c r="D74" s="81"/>
    </row>
    <row r="75" spans="1:4" ht="68.25" customHeight="1" x14ac:dyDescent="0.2">
      <c r="A75" s="80" t="s">
        <v>68</v>
      </c>
      <c r="B75" s="81"/>
      <c r="C75" s="81"/>
      <c r="D75" s="81"/>
    </row>
    <row r="76" spans="1:4" ht="16.5" customHeight="1" x14ac:dyDescent="0.2">
      <c r="A76" s="66" t="s">
        <v>69</v>
      </c>
      <c r="B76" s="67"/>
      <c r="C76" s="67"/>
      <c r="D76" s="68"/>
    </row>
    <row r="77" spans="1:4" ht="85.5" customHeight="1" x14ac:dyDescent="0.2">
      <c r="A77" s="80" t="s">
        <v>70</v>
      </c>
      <c r="B77" s="81"/>
      <c r="C77" s="81"/>
      <c r="D77" s="81"/>
    </row>
    <row r="78" spans="1:4" ht="84.75" customHeight="1" x14ac:dyDescent="0.2">
      <c r="A78" s="80" t="s">
        <v>71</v>
      </c>
      <c r="B78" s="81"/>
      <c r="C78" s="81"/>
      <c r="D78" s="81"/>
    </row>
    <row r="79" spans="1:4" ht="16.5" customHeight="1" x14ac:dyDescent="0.2">
      <c r="A79" s="66" t="s">
        <v>72</v>
      </c>
      <c r="B79" s="67"/>
      <c r="C79" s="67"/>
      <c r="D79" s="68"/>
    </row>
    <row r="80" spans="1:4" ht="87" customHeight="1" x14ac:dyDescent="0.2">
      <c r="A80" s="80" t="s">
        <v>73</v>
      </c>
      <c r="B80" s="81"/>
      <c r="C80" s="81"/>
      <c r="D80" s="81"/>
    </row>
    <row r="81" spans="1:4" s="18" customFormat="1" ht="103.5" customHeight="1" x14ac:dyDescent="0.2">
      <c r="A81" s="80" t="s">
        <v>74</v>
      </c>
      <c r="B81" s="81"/>
      <c r="C81" s="81"/>
      <c r="D81" s="81"/>
    </row>
    <row r="82" spans="1:4" ht="98.25" customHeight="1" x14ac:dyDescent="0.2">
      <c r="A82" s="80" t="s">
        <v>75</v>
      </c>
      <c r="B82" s="81"/>
      <c r="C82" s="81"/>
      <c r="D82" s="81"/>
    </row>
    <row r="83" spans="1:4" ht="156" customHeight="1" x14ac:dyDescent="0.2">
      <c r="A83" s="80" t="s">
        <v>76</v>
      </c>
      <c r="B83" s="81"/>
      <c r="C83" s="81"/>
      <c r="D83" s="81"/>
    </row>
    <row r="84" spans="1:4" ht="105.75" customHeight="1" x14ac:dyDescent="0.2">
      <c r="A84" s="80" t="s">
        <v>77</v>
      </c>
      <c r="B84" s="81"/>
      <c r="C84" s="81"/>
      <c r="D84" s="81"/>
    </row>
    <row r="85" spans="1:4" ht="120" customHeight="1" x14ac:dyDescent="0.2">
      <c r="A85" s="80" t="s">
        <v>78</v>
      </c>
      <c r="B85" s="81"/>
      <c r="C85" s="81"/>
      <c r="D85" s="81"/>
    </row>
    <row r="86" spans="1:4" ht="114.75" customHeight="1" x14ac:dyDescent="0.2">
      <c r="A86" s="80" t="s">
        <v>79</v>
      </c>
      <c r="B86" s="81"/>
      <c r="C86" s="81"/>
      <c r="D86" s="81"/>
    </row>
    <row r="87" spans="1:4" s="19" customFormat="1" ht="35.25" customHeight="1" x14ac:dyDescent="0.2">
      <c r="A87" s="72" t="s">
        <v>80</v>
      </c>
      <c r="B87" s="73"/>
      <c r="C87" s="73"/>
      <c r="D87" s="74"/>
    </row>
    <row r="88" spans="1:4" ht="103.5" customHeight="1" x14ac:dyDescent="0.2">
      <c r="A88" s="80" t="s">
        <v>81</v>
      </c>
      <c r="B88" s="81"/>
      <c r="C88" s="81"/>
      <c r="D88" s="81"/>
    </row>
    <row r="89" spans="1:4" ht="168" customHeight="1" x14ac:dyDescent="0.2">
      <c r="A89" s="80" t="s">
        <v>82</v>
      </c>
      <c r="B89" s="81"/>
      <c r="C89" s="81"/>
      <c r="D89" s="81"/>
    </row>
    <row r="90" spans="1:4" ht="152.25" customHeight="1" x14ac:dyDescent="0.2">
      <c r="A90" s="80" t="s">
        <v>83</v>
      </c>
      <c r="B90" s="81"/>
      <c r="C90" s="81"/>
      <c r="D90" s="81"/>
    </row>
    <row r="91" spans="1:4" ht="84" customHeight="1" x14ac:dyDescent="0.2">
      <c r="A91" s="80" t="s">
        <v>84</v>
      </c>
      <c r="B91" s="81"/>
      <c r="C91" s="81"/>
      <c r="D91" s="81"/>
    </row>
    <row r="92" spans="1:4" ht="55.5" customHeight="1" x14ac:dyDescent="0.2">
      <c r="A92" s="81" t="s">
        <v>85</v>
      </c>
      <c r="B92" s="81"/>
      <c r="C92" s="81"/>
      <c r="D92" s="81"/>
    </row>
    <row r="93" spans="1:4" ht="103.5" customHeight="1" x14ac:dyDescent="0.2">
      <c r="A93" s="69" t="s">
        <v>86</v>
      </c>
      <c r="B93" s="70"/>
      <c r="C93" s="70"/>
      <c r="D93" s="71"/>
    </row>
    <row r="94" spans="1:4" ht="75.75" customHeight="1" x14ac:dyDescent="0.2">
      <c r="A94" s="69" t="s">
        <v>87</v>
      </c>
      <c r="B94" s="70"/>
      <c r="C94" s="70"/>
      <c r="D94" s="71"/>
    </row>
    <row r="95" spans="1:4" ht="138" customHeight="1" x14ac:dyDescent="0.2">
      <c r="A95" s="66" t="s">
        <v>88</v>
      </c>
      <c r="B95" s="67"/>
      <c r="C95" s="67"/>
      <c r="D95" s="68"/>
    </row>
    <row r="96" spans="1:4" ht="89.25" customHeight="1" x14ac:dyDescent="0.2">
      <c r="A96" s="66" t="s">
        <v>89</v>
      </c>
      <c r="B96" s="67"/>
      <c r="C96" s="67"/>
      <c r="D96" s="68"/>
    </row>
    <row r="97" spans="1:4" ht="103.5" customHeight="1" x14ac:dyDescent="0.2">
      <c r="A97" s="66" t="s">
        <v>90</v>
      </c>
      <c r="B97" s="67"/>
      <c r="C97" s="67"/>
      <c r="D97" s="68"/>
    </row>
    <row r="98" spans="1:4" ht="71.25" customHeight="1" x14ac:dyDescent="0.2">
      <c r="A98" s="66" t="s">
        <v>91</v>
      </c>
      <c r="B98" s="67"/>
      <c r="C98" s="67"/>
      <c r="D98" s="68"/>
    </row>
    <row r="99" spans="1:4" ht="78" customHeight="1" x14ac:dyDescent="0.2">
      <c r="A99" s="66" t="s">
        <v>92</v>
      </c>
      <c r="B99" s="67"/>
      <c r="C99" s="67"/>
      <c r="D99" s="68"/>
    </row>
    <row r="100" spans="1:4" ht="90" customHeight="1" x14ac:dyDescent="0.2">
      <c r="A100" s="66" t="s">
        <v>93</v>
      </c>
      <c r="B100" s="67"/>
      <c r="C100" s="67"/>
      <c r="D100" s="68"/>
    </row>
    <row r="101" spans="1:4" ht="51.75" customHeight="1" x14ac:dyDescent="0.2">
      <c r="A101" s="66" t="s">
        <v>94</v>
      </c>
      <c r="B101" s="67"/>
      <c r="C101" s="67"/>
      <c r="D101" s="68"/>
    </row>
    <row r="102" spans="1:4" ht="86.25" customHeight="1" x14ac:dyDescent="0.2">
      <c r="A102" s="66" t="s">
        <v>95</v>
      </c>
      <c r="B102" s="67"/>
      <c r="C102" s="67"/>
      <c r="D102" s="68"/>
    </row>
    <row r="103" spans="1:4" ht="69" customHeight="1" x14ac:dyDescent="0.2">
      <c r="A103" s="66" t="s">
        <v>96</v>
      </c>
      <c r="B103" s="67"/>
      <c r="C103" s="67"/>
      <c r="D103" s="68"/>
    </row>
    <row r="104" spans="1:4" ht="88.5" customHeight="1" x14ac:dyDescent="0.2">
      <c r="A104" s="66" t="s">
        <v>97</v>
      </c>
      <c r="B104" s="67"/>
      <c r="C104" s="67"/>
      <c r="D104" s="68"/>
    </row>
    <row r="105" spans="1:4" ht="90" customHeight="1" x14ac:dyDescent="0.2">
      <c r="A105" s="66" t="s">
        <v>98</v>
      </c>
      <c r="B105" s="67"/>
      <c r="C105" s="67"/>
      <c r="D105" s="68"/>
    </row>
    <row r="106" spans="1:4" ht="85.5" customHeight="1" x14ac:dyDescent="0.2">
      <c r="A106" s="66" t="s">
        <v>99</v>
      </c>
      <c r="B106" s="67"/>
      <c r="C106" s="67"/>
      <c r="D106" s="68"/>
    </row>
    <row r="107" spans="1:4" ht="103.5" customHeight="1" x14ac:dyDescent="0.2">
      <c r="A107" s="66" t="s">
        <v>100</v>
      </c>
      <c r="B107" s="67"/>
      <c r="C107" s="67"/>
      <c r="D107" s="68"/>
    </row>
    <row r="108" spans="1:4" s="19" customFormat="1" ht="69.75" customHeight="1" x14ac:dyDescent="0.2">
      <c r="A108" s="72" t="s">
        <v>101</v>
      </c>
      <c r="B108" s="73"/>
      <c r="C108" s="73"/>
      <c r="D108" s="74"/>
    </row>
    <row r="109" spans="1:4" ht="84" customHeight="1" x14ac:dyDescent="0.2">
      <c r="A109" s="66" t="s">
        <v>102</v>
      </c>
      <c r="B109" s="67"/>
      <c r="C109" s="67"/>
      <c r="D109" s="68"/>
    </row>
    <row r="110" spans="1:4" ht="66.75" customHeight="1" x14ac:dyDescent="0.2">
      <c r="A110" s="66" t="s">
        <v>103</v>
      </c>
      <c r="B110" s="67"/>
      <c r="C110" s="67"/>
      <c r="D110" s="68"/>
    </row>
    <row r="111" spans="1:4" ht="83.25" customHeight="1" x14ac:dyDescent="0.2">
      <c r="A111" s="66" t="s">
        <v>104</v>
      </c>
      <c r="B111" s="67"/>
      <c r="C111" s="67"/>
      <c r="D111" s="68"/>
    </row>
    <row r="112" spans="1:4" ht="73.5" customHeight="1" x14ac:dyDescent="0.2">
      <c r="A112" s="66" t="s">
        <v>105</v>
      </c>
      <c r="B112" s="67"/>
      <c r="C112" s="67"/>
      <c r="D112" s="68"/>
    </row>
    <row r="113" spans="1:4" ht="104.25" customHeight="1" x14ac:dyDescent="0.2">
      <c r="A113" s="66" t="s">
        <v>106</v>
      </c>
      <c r="B113" s="67"/>
      <c r="C113" s="67"/>
      <c r="D113" s="68"/>
    </row>
    <row r="114" spans="1:4" s="20" customFormat="1" ht="91.5" customHeight="1" x14ac:dyDescent="0.2">
      <c r="A114" s="72" t="s">
        <v>107</v>
      </c>
      <c r="B114" s="73"/>
      <c r="C114" s="73"/>
      <c r="D114" s="74"/>
    </row>
    <row r="115" spans="1:4" ht="108.75" customHeight="1" x14ac:dyDescent="0.2">
      <c r="A115" s="66" t="s">
        <v>108</v>
      </c>
      <c r="B115" s="67"/>
      <c r="C115" s="67"/>
      <c r="D115" s="68"/>
    </row>
    <row r="116" spans="1:4" ht="53.25" customHeight="1" x14ac:dyDescent="0.2">
      <c r="A116" s="66" t="s">
        <v>109</v>
      </c>
      <c r="B116" s="67"/>
      <c r="C116" s="67"/>
      <c r="D116" s="68"/>
    </row>
    <row r="117" spans="1:4" s="3" customFormat="1" ht="119.25" customHeight="1" x14ac:dyDescent="0.2">
      <c r="A117" s="72" t="s">
        <v>110</v>
      </c>
      <c r="B117" s="73"/>
      <c r="C117" s="73"/>
      <c r="D117" s="74"/>
    </row>
    <row r="118" spans="1:4" ht="107.25" customHeight="1" x14ac:dyDescent="0.2">
      <c r="A118" s="66" t="s">
        <v>111</v>
      </c>
      <c r="B118" s="67"/>
      <c r="C118" s="67"/>
      <c r="D118" s="68"/>
    </row>
    <row r="119" spans="1:4" ht="105.75" customHeight="1" x14ac:dyDescent="0.2">
      <c r="A119" s="66" t="s">
        <v>112</v>
      </c>
      <c r="B119" s="67"/>
      <c r="C119" s="67"/>
      <c r="D119" s="68"/>
    </row>
    <row r="120" spans="1:4" ht="87.75" customHeight="1" x14ac:dyDescent="0.2">
      <c r="A120" s="66" t="s">
        <v>113</v>
      </c>
      <c r="B120" s="67"/>
      <c r="C120" s="67"/>
      <c r="D120" s="68"/>
    </row>
    <row r="121" spans="1:4" ht="138" customHeight="1" x14ac:dyDescent="0.2">
      <c r="A121" s="66" t="s">
        <v>114</v>
      </c>
      <c r="B121" s="67"/>
      <c r="C121" s="67"/>
      <c r="D121" s="68"/>
    </row>
    <row r="122" spans="1:4" ht="89.25" customHeight="1" x14ac:dyDescent="0.2">
      <c r="A122" s="86" t="s">
        <v>115</v>
      </c>
      <c r="B122" s="87"/>
      <c r="C122" s="87"/>
      <c r="D122" s="88"/>
    </row>
    <row r="123" spans="1:4" ht="204.75" customHeight="1" x14ac:dyDescent="0.2">
      <c r="A123" s="89" t="s">
        <v>116</v>
      </c>
      <c r="B123" s="90"/>
      <c r="C123" s="90"/>
      <c r="D123" s="91"/>
    </row>
    <row r="124" spans="1:4" ht="53.25" customHeight="1" x14ac:dyDescent="0.2">
      <c r="A124" s="69" t="s">
        <v>117</v>
      </c>
      <c r="B124" s="70"/>
      <c r="C124" s="70"/>
      <c r="D124" s="71"/>
    </row>
    <row r="125" spans="1:4" ht="51.75" customHeight="1" x14ac:dyDescent="0.2">
      <c r="A125" s="69" t="s">
        <v>118</v>
      </c>
      <c r="B125" s="70"/>
      <c r="C125" s="70"/>
      <c r="D125" s="71"/>
    </row>
    <row r="126" spans="1:4" ht="34.5" customHeight="1" x14ac:dyDescent="0.2">
      <c r="A126" s="69" t="s">
        <v>119</v>
      </c>
      <c r="B126" s="70"/>
      <c r="C126" s="70"/>
      <c r="D126" s="71"/>
    </row>
    <row r="127" spans="1:4" ht="69.75" customHeight="1" x14ac:dyDescent="0.2">
      <c r="A127" s="66" t="s">
        <v>120</v>
      </c>
      <c r="B127" s="67"/>
      <c r="C127" s="67"/>
      <c r="D127" s="68"/>
    </row>
    <row r="128" spans="1:4" ht="86.25" customHeight="1" x14ac:dyDescent="0.2">
      <c r="A128" s="66" t="s">
        <v>121</v>
      </c>
      <c r="B128" s="67"/>
      <c r="C128" s="67"/>
      <c r="D128" s="68"/>
    </row>
    <row r="129" spans="1:4" s="21" customFormat="1" ht="70.5" customHeight="1" x14ac:dyDescent="0.2">
      <c r="A129" s="72" t="s">
        <v>122</v>
      </c>
      <c r="B129" s="73"/>
      <c r="C129" s="73"/>
      <c r="D129" s="74"/>
    </row>
    <row r="130" spans="1:4" ht="85.5" customHeight="1" x14ac:dyDescent="0.2">
      <c r="A130" s="66" t="s">
        <v>123</v>
      </c>
      <c r="B130" s="67"/>
      <c r="C130" s="67"/>
      <c r="D130" s="68"/>
    </row>
    <row r="131" spans="1:4" ht="108.75" customHeight="1" x14ac:dyDescent="0.2">
      <c r="A131" s="66" t="s">
        <v>124</v>
      </c>
      <c r="B131" s="67"/>
      <c r="C131" s="67"/>
      <c r="D131" s="68"/>
    </row>
    <row r="132" spans="1:4" x14ac:dyDescent="0.2">
      <c r="A132" s="66" t="s">
        <v>125</v>
      </c>
      <c r="B132" s="67"/>
      <c r="C132" s="67"/>
      <c r="D132" s="68"/>
    </row>
    <row r="133" spans="1:4" ht="33" customHeight="1" x14ac:dyDescent="0.2">
      <c r="A133" s="84" t="s">
        <v>126</v>
      </c>
      <c r="B133" s="85"/>
      <c r="C133" s="22" t="s">
        <v>127</v>
      </c>
      <c r="D133" s="22" t="s">
        <v>128</v>
      </c>
    </row>
    <row r="134" spans="1:4" s="24" customFormat="1" x14ac:dyDescent="0.2">
      <c r="A134" s="75" t="s">
        <v>129</v>
      </c>
      <c r="B134" s="76"/>
      <c r="C134" s="23" t="s">
        <v>130</v>
      </c>
      <c r="D134" s="23" t="s">
        <v>130</v>
      </c>
    </row>
    <row r="135" spans="1:4" s="24" customFormat="1" x14ac:dyDescent="0.2">
      <c r="A135" s="75" t="s">
        <v>131</v>
      </c>
      <c r="B135" s="76"/>
      <c r="C135" s="25">
        <v>0.1</v>
      </c>
      <c r="D135" s="25">
        <v>0.6</v>
      </c>
    </row>
    <row r="136" spans="1:4" s="24" customFormat="1" x14ac:dyDescent="0.2">
      <c r="A136" s="72" t="s">
        <v>132</v>
      </c>
      <c r="B136" s="73"/>
      <c r="C136" s="73"/>
      <c r="D136" s="74"/>
    </row>
    <row r="137" spans="1:4" s="24" customFormat="1" ht="33" customHeight="1" x14ac:dyDescent="0.2">
      <c r="A137" s="82" t="s">
        <v>126</v>
      </c>
      <c r="B137" s="83"/>
      <c r="C137" s="26" t="s">
        <v>127</v>
      </c>
      <c r="D137" s="26" t="s">
        <v>128</v>
      </c>
    </row>
    <row r="138" spans="1:4" s="24" customFormat="1" x14ac:dyDescent="0.2">
      <c r="A138" s="75" t="s">
        <v>133</v>
      </c>
      <c r="B138" s="76"/>
      <c r="C138" s="23" t="s">
        <v>130</v>
      </c>
      <c r="D138" s="23" t="s">
        <v>130</v>
      </c>
    </row>
    <row r="139" spans="1:4" s="24" customFormat="1" x14ac:dyDescent="0.2">
      <c r="A139" s="75" t="s">
        <v>134</v>
      </c>
      <c r="B139" s="76"/>
      <c r="C139" s="27">
        <v>0.05</v>
      </c>
      <c r="D139" s="27">
        <v>0.5</v>
      </c>
    </row>
    <row r="140" spans="1:4" s="24" customFormat="1" x14ac:dyDescent="0.2">
      <c r="A140" s="75" t="s">
        <v>135</v>
      </c>
      <c r="B140" s="76"/>
      <c r="C140" s="25">
        <v>0.1</v>
      </c>
      <c r="D140" s="25">
        <v>0.6</v>
      </c>
    </row>
    <row r="141" spans="1:4" s="28" customFormat="1" ht="107.25" customHeight="1" x14ac:dyDescent="0.2">
      <c r="A141" s="72" t="s">
        <v>136</v>
      </c>
      <c r="B141" s="73"/>
      <c r="C141" s="73"/>
      <c r="D141" s="74"/>
    </row>
    <row r="142" spans="1:4" s="21" customFormat="1" ht="53.25" customHeight="1" x14ac:dyDescent="0.2">
      <c r="A142" s="66" t="s">
        <v>137</v>
      </c>
      <c r="B142" s="67"/>
      <c r="C142" s="67"/>
      <c r="D142" s="68"/>
    </row>
    <row r="143" spans="1:4" s="21" customFormat="1" ht="75" customHeight="1" x14ac:dyDescent="0.2">
      <c r="A143" s="72" t="s">
        <v>138</v>
      </c>
      <c r="B143" s="73"/>
      <c r="C143" s="73"/>
      <c r="D143" s="74"/>
    </row>
    <row r="144" spans="1:4" s="21" customFormat="1" ht="18.75" customHeight="1" x14ac:dyDescent="0.2">
      <c r="A144" s="77" t="s">
        <v>139</v>
      </c>
      <c r="B144" s="78"/>
      <c r="C144" s="78"/>
      <c r="D144" s="79"/>
    </row>
    <row r="145" spans="1:4" ht="55.5" customHeight="1" x14ac:dyDescent="0.2">
      <c r="A145" s="80" t="s">
        <v>140</v>
      </c>
      <c r="B145" s="81"/>
      <c r="C145" s="81"/>
      <c r="D145" s="81"/>
    </row>
    <row r="146" spans="1:4" ht="105" customHeight="1" x14ac:dyDescent="0.2">
      <c r="A146" s="66" t="s">
        <v>141</v>
      </c>
      <c r="B146" s="67"/>
      <c r="C146" s="67"/>
      <c r="D146" s="68"/>
    </row>
    <row r="147" spans="1:4" ht="87" customHeight="1" x14ac:dyDescent="0.2">
      <c r="A147" s="66" t="s">
        <v>142</v>
      </c>
      <c r="B147" s="67"/>
      <c r="C147" s="67"/>
      <c r="D147" s="68"/>
    </row>
    <row r="148" spans="1:4" ht="103.5" customHeight="1" x14ac:dyDescent="0.2">
      <c r="A148" s="66" t="s">
        <v>143</v>
      </c>
      <c r="B148" s="67"/>
      <c r="C148" s="67"/>
      <c r="D148" s="68"/>
    </row>
    <row r="149" spans="1:4" ht="88.15" customHeight="1" x14ac:dyDescent="0.2">
      <c r="A149" s="66" t="s">
        <v>144</v>
      </c>
      <c r="B149" s="67"/>
      <c r="C149" s="67"/>
      <c r="D149" s="68"/>
    </row>
    <row r="150" spans="1:4" ht="89.45" customHeight="1" x14ac:dyDescent="0.2">
      <c r="A150" s="66" t="s">
        <v>145</v>
      </c>
      <c r="B150" s="67"/>
      <c r="C150" s="67"/>
      <c r="D150" s="68"/>
    </row>
    <row r="151" spans="1:4" ht="53.25" customHeight="1" x14ac:dyDescent="0.2">
      <c r="A151" s="66" t="s">
        <v>146</v>
      </c>
      <c r="B151" s="67"/>
      <c r="C151" s="67"/>
      <c r="D151" s="68"/>
    </row>
    <row r="152" spans="1:4" ht="89.25" customHeight="1" x14ac:dyDescent="0.2">
      <c r="A152" s="66" t="s">
        <v>147</v>
      </c>
      <c r="B152" s="67"/>
      <c r="C152" s="67"/>
      <c r="D152" s="68"/>
    </row>
    <row r="153" spans="1:4" s="29" customFormat="1" ht="88.5" customHeight="1" x14ac:dyDescent="0.2">
      <c r="A153" s="66" t="s">
        <v>148</v>
      </c>
      <c r="B153" s="67"/>
      <c r="C153" s="67"/>
      <c r="D153" s="68"/>
    </row>
    <row r="154" spans="1:4" ht="120.75" customHeight="1" x14ac:dyDescent="0.2">
      <c r="A154" s="66" t="s">
        <v>149</v>
      </c>
      <c r="B154" s="67"/>
      <c r="C154" s="67"/>
      <c r="D154" s="68"/>
    </row>
    <row r="155" spans="1:4" ht="72.75" customHeight="1" x14ac:dyDescent="0.2">
      <c r="A155" s="66" t="s">
        <v>150</v>
      </c>
      <c r="B155" s="67"/>
      <c r="C155" s="67"/>
      <c r="D155" s="68"/>
    </row>
    <row r="156" spans="1:4" ht="104.25" customHeight="1" x14ac:dyDescent="0.2">
      <c r="A156" s="66" t="s">
        <v>151</v>
      </c>
      <c r="B156" s="67"/>
      <c r="C156" s="67"/>
      <c r="D156" s="68"/>
    </row>
    <row r="157" spans="1:4" s="19" customFormat="1" ht="75" customHeight="1" x14ac:dyDescent="0.2">
      <c r="A157" s="72" t="s">
        <v>152</v>
      </c>
      <c r="B157" s="73"/>
      <c r="C157" s="73"/>
      <c r="D157" s="74"/>
    </row>
    <row r="158" spans="1:4" s="19" customFormat="1" ht="33.75" customHeight="1" x14ac:dyDescent="0.2">
      <c r="A158" s="72" t="s">
        <v>153</v>
      </c>
      <c r="B158" s="73"/>
      <c r="C158" s="73"/>
      <c r="D158" s="74"/>
    </row>
    <row r="159" spans="1:4" ht="66.75" customHeight="1" x14ac:dyDescent="0.2">
      <c r="A159" s="66" t="s">
        <v>154</v>
      </c>
      <c r="B159" s="67"/>
      <c r="C159" s="67"/>
      <c r="D159" s="68"/>
    </row>
    <row r="160" spans="1:4" ht="72.75" customHeight="1" x14ac:dyDescent="0.2">
      <c r="A160" s="66" t="s">
        <v>155</v>
      </c>
      <c r="B160" s="67"/>
      <c r="C160" s="67"/>
      <c r="D160" s="68"/>
    </row>
    <row r="161" spans="1:6" ht="135.75" customHeight="1" x14ac:dyDescent="0.2">
      <c r="A161" s="66" t="s">
        <v>156</v>
      </c>
      <c r="B161" s="67"/>
      <c r="C161" s="67"/>
      <c r="D161" s="68"/>
    </row>
    <row r="162" spans="1:6" ht="86.25" customHeight="1" x14ac:dyDescent="0.2">
      <c r="A162" s="66" t="s">
        <v>157</v>
      </c>
      <c r="B162" s="67"/>
      <c r="C162" s="67"/>
      <c r="D162" s="68"/>
    </row>
    <row r="163" spans="1:6" ht="74.25" customHeight="1" x14ac:dyDescent="0.2">
      <c r="A163" s="66" t="s">
        <v>158</v>
      </c>
      <c r="B163" s="67"/>
      <c r="C163" s="67"/>
      <c r="D163" s="68"/>
    </row>
    <row r="164" spans="1:6" ht="16.5" customHeight="1" x14ac:dyDescent="0.2">
      <c r="A164" s="64" t="s">
        <v>159</v>
      </c>
      <c r="B164" s="65"/>
      <c r="C164" s="65"/>
      <c r="D164" s="65"/>
    </row>
    <row r="165" spans="1:6" s="30" customFormat="1" ht="119.25" customHeight="1" x14ac:dyDescent="0.2">
      <c r="A165" s="66" t="s">
        <v>160</v>
      </c>
      <c r="B165" s="67"/>
      <c r="C165" s="67"/>
      <c r="D165" s="68"/>
    </row>
    <row r="166" spans="1:6" s="30" customFormat="1" ht="97.5" customHeight="1" x14ac:dyDescent="0.2">
      <c r="A166" s="66" t="s">
        <v>161</v>
      </c>
      <c r="B166" s="67"/>
      <c r="C166" s="67"/>
      <c r="D166" s="68"/>
    </row>
    <row r="167" spans="1:6" s="30" customFormat="1" ht="66" customHeight="1" x14ac:dyDescent="0.2">
      <c r="A167" s="66" t="s">
        <v>162</v>
      </c>
      <c r="B167" s="67"/>
      <c r="C167" s="67"/>
      <c r="D167" s="68"/>
    </row>
    <row r="168" spans="1:6" s="30" customFormat="1" ht="66.75" customHeight="1" x14ac:dyDescent="0.2">
      <c r="A168" s="66" t="s">
        <v>163</v>
      </c>
      <c r="B168" s="67"/>
      <c r="C168" s="67" t="s">
        <v>164</v>
      </c>
      <c r="D168" s="68"/>
    </row>
    <row r="169" spans="1:6" s="30" customFormat="1" ht="87.75" customHeight="1" x14ac:dyDescent="0.2">
      <c r="A169" s="66" t="s">
        <v>165</v>
      </c>
      <c r="B169" s="67"/>
      <c r="C169" s="67"/>
      <c r="D169" s="68"/>
    </row>
    <row r="170" spans="1:6" s="30" customFormat="1" ht="86.25" customHeight="1" x14ac:dyDescent="0.2">
      <c r="A170" s="66" t="s">
        <v>166</v>
      </c>
      <c r="B170" s="67"/>
      <c r="C170" s="67"/>
      <c r="D170" s="68"/>
    </row>
    <row r="171" spans="1:6" s="30" customFormat="1" ht="104.25" customHeight="1" x14ac:dyDescent="0.2">
      <c r="A171" s="66" t="s">
        <v>167</v>
      </c>
      <c r="B171" s="67"/>
      <c r="C171" s="67"/>
      <c r="D171" s="68"/>
    </row>
    <row r="172" spans="1:6" s="30" customFormat="1" ht="104.25" customHeight="1" x14ac:dyDescent="0.2">
      <c r="A172" s="66" t="s">
        <v>168</v>
      </c>
      <c r="B172" s="67"/>
      <c r="C172" s="67"/>
      <c r="D172" s="68"/>
    </row>
    <row r="173" spans="1:6" s="30" customFormat="1" ht="141.75" customHeight="1" x14ac:dyDescent="0.2">
      <c r="A173" s="66" t="s">
        <v>169</v>
      </c>
      <c r="B173" s="67"/>
      <c r="C173" s="67" t="s">
        <v>164</v>
      </c>
      <c r="D173" s="68"/>
    </row>
    <row r="174" spans="1:6" s="3" customFormat="1" ht="16.5" customHeight="1" x14ac:dyDescent="0.2">
      <c r="A174" s="64" t="s">
        <v>170</v>
      </c>
      <c r="B174" s="65"/>
      <c r="C174" s="65"/>
      <c r="D174" s="65"/>
    </row>
    <row r="175" spans="1:6" s="3" customFormat="1" ht="107.25" customHeight="1" x14ac:dyDescent="0.2">
      <c r="A175" s="69" t="s">
        <v>171</v>
      </c>
      <c r="B175" s="70"/>
      <c r="C175" s="70"/>
      <c r="D175" s="71"/>
      <c r="E175" s="1"/>
      <c r="F175" s="1"/>
    </row>
    <row r="176" spans="1:6" ht="16.5" customHeight="1" x14ac:dyDescent="0.2">
      <c r="A176" s="64" t="s">
        <v>172</v>
      </c>
      <c r="B176" s="65" t="s">
        <v>173</v>
      </c>
      <c r="C176" s="65" t="s">
        <v>174</v>
      </c>
      <c r="D176" s="65" t="s">
        <v>175</v>
      </c>
    </row>
    <row r="177" spans="1:4" ht="16.5" customHeight="1" x14ac:dyDescent="0.2">
      <c r="A177" s="22">
        <v>1</v>
      </c>
      <c r="B177" s="62" t="s">
        <v>189</v>
      </c>
      <c r="C177" s="22" t="s">
        <v>190</v>
      </c>
      <c r="D177" s="63">
        <v>40000</v>
      </c>
    </row>
    <row r="178" spans="1:4" x14ac:dyDescent="0.2">
      <c r="A178" s="22">
        <v>2</v>
      </c>
      <c r="B178" s="62" t="s">
        <v>237</v>
      </c>
      <c r="C178" s="22" t="s">
        <v>176</v>
      </c>
      <c r="D178" s="63">
        <v>19997</v>
      </c>
    </row>
    <row r="179" spans="1:4" ht="33" x14ac:dyDescent="0.2">
      <c r="A179" s="22">
        <v>3</v>
      </c>
      <c r="B179" s="31" t="s">
        <v>238</v>
      </c>
      <c r="C179" s="32" t="s">
        <v>177</v>
      </c>
      <c r="D179" s="33">
        <v>4999</v>
      </c>
    </row>
    <row r="180" spans="1:4" ht="33" x14ac:dyDescent="0.2">
      <c r="A180" s="22">
        <v>4</v>
      </c>
      <c r="B180" s="31" t="s">
        <v>239</v>
      </c>
      <c r="C180" s="32" t="s">
        <v>191</v>
      </c>
      <c r="D180" s="33">
        <v>4999</v>
      </c>
    </row>
    <row r="181" spans="1:4" x14ac:dyDescent="0.2">
      <c r="A181" s="22">
        <v>5</v>
      </c>
      <c r="B181" s="31" t="s">
        <v>178</v>
      </c>
      <c r="C181" s="32" t="s">
        <v>179</v>
      </c>
      <c r="D181" s="33">
        <v>4999</v>
      </c>
    </row>
    <row r="182" spans="1:4" ht="33" x14ac:dyDescent="0.2">
      <c r="A182" s="22">
        <v>6</v>
      </c>
      <c r="B182" s="31" t="s">
        <v>180</v>
      </c>
      <c r="C182" s="32" t="s">
        <v>181</v>
      </c>
      <c r="D182" s="33">
        <v>4997</v>
      </c>
    </row>
    <row r="183" spans="1:4" x14ac:dyDescent="0.2">
      <c r="A183" s="22">
        <v>7</v>
      </c>
      <c r="B183" s="31" t="s">
        <v>182</v>
      </c>
      <c r="C183" s="32" t="s">
        <v>176</v>
      </c>
      <c r="D183" s="33">
        <v>2497</v>
      </c>
    </row>
    <row r="184" spans="1:4" ht="33" x14ac:dyDescent="0.2">
      <c r="A184" s="22">
        <v>8</v>
      </c>
      <c r="B184" s="31" t="s">
        <v>183</v>
      </c>
      <c r="C184" s="32" t="s">
        <v>184</v>
      </c>
      <c r="D184" s="33">
        <v>2497</v>
      </c>
    </row>
    <row r="185" spans="1:4" ht="33" x14ac:dyDescent="0.2">
      <c r="A185" s="22">
        <v>9</v>
      </c>
      <c r="B185" s="31" t="s">
        <v>185</v>
      </c>
      <c r="C185" s="32" t="s">
        <v>186</v>
      </c>
      <c r="D185" s="33">
        <v>2497</v>
      </c>
    </row>
    <row r="186" spans="1:4" ht="49.5" x14ac:dyDescent="0.2">
      <c r="A186" s="22">
        <v>10</v>
      </c>
      <c r="B186" s="31" t="s">
        <v>187</v>
      </c>
      <c r="C186" s="32" t="s">
        <v>188</v>
      </c>
      <c r="D186" s="33">
        <v>2490</v>
      </c>
    </row>
    <row r="187" spans="1:4" ht="18" customHeight="1" x14ac:dyDescent="0.2">
      <c r="A187" s="34"/>
      <c r="B187" s="35"/>
      <c r="C187" s="35"/>
      <c r="D187" s="35"/>
    </row>
    <row r="188" spans="1:4" x14ac:dyDescent="0.2"/>
    <row r="189" spans="1:4" x14ac:dyDescent="0.2"/>
    <row r="190" spans="1:4" x14ac:dyDescent="0.2"/>
    <row r="191" spans="1:4" ht="16.5" customHeight="1" x14ac:dyDescent="0.2">
      <c r="A191" s="36"/>
      <c r="B191" s="36"/>
      <c r="C191" s="36"/>
      <c r="D191" s="36"/>
    </row>
    <row r="192" spans="1:4" ht="16.5" customHeight="1" x14ac:dyDescent="0.2">
      <c r="A192" s="36"/>
      <c r="B192" s="36"/>
      <c r="C192" s="36"/>
      <c r="D192" s="36"/>
    </row>
    <row r="193" spans="1:4" ht="16.5" customHeight="1" x14ac:dyDescent="0.2">
      <c r="A193" s="36"/>
      <c r="B193" s="36"/>
      <c r="C193" s="36"/>
      <c r="D193" s="36"/>
    </row>
    <row r="194" spans="1:4" ht="16.5" customHeight="1" x14ac:dyDescent="0.2">
      <c r="A194" s="36"/>
      <c r="B194" s="36"/>
      <c r="C194" s="36"/>
      <c r="D194" s="36"/>
    </row>
    <row r="195" spans="1:4" ht="16.5" customHeight="1" x14ac:dyDescent="0.2">
      <c r="A195" s="36"/>
      <c r="B195" s="36"/>
      <c r="C195" s="36"/>
      <c r="D195" s="36"/>
    </row>
    <row r="196" spans="1:4" ht="16.5" customHeight="1" x14ac:dyDescent="0.2">
      <c r="A196" s="36"/>
      <c r="B196" s="36"/>
      <c r="C196" s="36"/>
      <c r="D196" s="36"/>
    </row>
    <row r="197" spans="1:4" ht="16.5" customHeight="1" x14ac:dyDescent="0.2">
      <c r="A197" s="36"/>
      <c r="B197" s="36"/>
      <c r="C197" s="36"/>
      <c r="D197" s="36"/>
    </row>
    <row r="198" spans="1:4" x14ac:dyDescent="0.2"/>
    <row r="199" spans="1:4" x14ac:dyDescent="0.2"/>
    <row r="200" spans="1:4" x14ac:dyDescent="0.2"/>
    <row r="201" spans="1:4" x14ac:dyDescent="0.2"/>
    <row r="202" spans="1:4" x14ac:dyDescent="0.2"/>
    <row r="203" spans="1:4" x14ac:dyDescent="0.2"/>
    <row r="204" spans="1:4" x14ac:dyDescent="0.2"/>
    <row r="205" spans="1:4" x14ac:dyDescent="0.2"/>
    <row r="206" spans="1:4" x14ac:dyDescent="0.2"/>
    <row r="207" spans="1:4" x14ac:dyDescent="0.2"/>
    <row r="208" spans="1:4"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row r="254" x14ac:dyDescent="0.2"/>
    <row r="255" x14ac:dyDescent="0.2"/>
    <row r="256" x14ac:dyDescent="0.2"/>
    <row r="257" x14ac:dyDescent="0.2"/>
    <row r="258" x14ac:dyDescent="0.2"/>
    <row r="259" x14ac:dyDescent="0.2"/>
    <row r="260" x14ac:dyDescent="0.2"/>
    <row r="261" x14ac:dyDescent="0.2"/>
    <row r="262" x14ac:dyDescent="0.2"/>
    <row r="263" x14ac:dyDescent="0.2"/>
    <row r="264" x14ac:dyDescent="0.2"/>
    <row r="265" x14ac:dyDescent="0.2"/>
    <row r="266" x14ac:dyDescent="0.2"/>
    <row r="267" x14ac:dyDescent="0.2"/>
    <row r="268" x14ac:dyDescent="0.2"/>
    <row r="269" x14ac:dyDescent="0.2"/>
    <row r="270" x14ac:dyDescent="0.2"/>
    <row r="271" x14ac:dyDescent="0.2"/>
    <row r="272" x14ac:dyDescent="0.2"/>
    <row r="273" x14ac:dyDescent="0.2"/>
    <row r="274" x14ac:dyDescent="0.2"/>
    <row r="275" x14ac:dyDescent="0.2"/>
    <row r="276" x14ac:dyDescent="0.2"/>
    <row r="277" x14ac:dyDescent="0.2"/>
    <row r="278" x14ac:dyDescent="0.2"/>
    <row r="279" x14ac:dyDescent="0.2"/>
    <row r="280" x14ac:dyDescent="0.2"/>
    <row r="281" x14ac:dyDescent="0.2"/>
    <row r="282" x14ac:dyDescent="0.2"/>
    <row r="283" x14ac:dyDescent="0.2"/>
    <row r="284" x14ac:dyDescent="0.2"/>
    <row r="285" x14ac:dyDescent="0.2"/>
    <row r="286" x14ac:dyDescent="0.2"/>
    <row r="287" x14ac:dyDescent="0.2"/>
    <row r="288" x14ac:dyDescent="0.2"/>
    <row r="289" x14ac:dyDescent="0.2"/>
    <row r="290" x14ac:dyDescent="0.2"/>
    <row r="291" x14ac:dyDescent="0.2"/>
    <row r="292" x14ac:dyDescent="0.2"/>
    <row r="293" x14ac:dyDescent="0.2"/>
    <row r="294" x14ac:dyDescent="0.2"/>
    <row r="295" x14ac:dyDescent="0.2"/>
    <row r="296" x14ac:dyDescent="0.2"/>
    <row r="297" x14ac:dyDescent="0.2"/>
    <row r="298" x14ac:dyDescent="0.2"/>
    <row r="299" x14ac:dyDescent="0.2"/>
    <row r="300" x14ac:dyDescent="0.2"/>
    <row r="301" x14ac:dyDescent="0.2"/>
    <row r="302" x14ac:dyDescent="0.2"/>
    <row r="303" x14ac:dyDescent="0.2"/>
    <row r="304" x14ac:dyDescent="0.2"/>
    <row r="305" x14ac:dyDescent="0.2"/>
    <row r="306" x14ac:dyDescent="0.2"/>
  </sheetData>
  <mergeCells count="175">
    <mergeCell ref="A1:D1"/>
    <mergeCell ref="A2:D2"/>
    <mergeCell ref="A3:D3"/>
    <mergeCell ref="A4:D4"/>
    <mergeCell ref="A5:D5"/>
    <mergeCell ref="A6:D6"/>
    <mergeCell ref="A13:D13"/>
    <mergeCell ref="A14:D14"/>
    <mergeCell ref="A15:D15"/>
    <mergeCell ref="A16:D16"/>
    <mergeCell ref="A17:D17"/>
    <mergeCell ref="A18:D18"/>
    <mergeCell ref="A7:D7"/>
    <mergeCell ref="A8:D8"/>
    <mergeCell ref="A9:D9"/>
    <mergeCell ref="A10:D10"/>
    <mergeCell ref="A11:D11"/>
    <mergeCell ref="A12:D12"/>
    <mergeCell ref="B25:C25"/>
    <mergeCell ref="B26:C26"/>
    <mergeCell ref="B27:C27"/>
    <mergeCell ref="B28:C28"/>
    <mergeCell ref="B29:C29"/>
    <mergeCell ref="B30:C30"/>
    <mergeCell ref="A19:D19"/>
    <mergeCell ref="A20:D20"/>
    <mergeCell ref="B21:C21"/>
    <mergeCell ref="B22:C22"/>
    <mergeCell ref="B23:C23"/>
    <mergeCell ref="B24:C24"/>
    <mergeCell ref="B37:D37"/>
    <mergeCell ref="B38:C38"/>
    <mergeCell ref="B39:D39"/>
    <mergeCell ref="B40:D40"/>
    <mergeCell ref="B41:C41"/>
    <mergeCell ref="B42:D42"/>
    <mergeCell ref="B31:C31"/>
    <mergeCell ref="B32:D32"/>
    <mergeCell ref="B33:D33"/>
    <mergeCell ref="B34:C34"/>
    <mergeCell ref="B35:C35"/>
    <mergeCell ref="B36:D36"/>
    <mergeCell ref="B49:C49"/>
    <mergeCell ref="B50:C50"/>
    <mergeCell ref="B51:C51"/>
    <mergeCell ref="B52:C52"/>
    <mergeCell ref="B53:C53"/>
    <mergeCell ref="B54:C54"/>
    <mergeCell ref="B43:D43"/>
    <mergeCell ref="B44:C44"/>
    <mergeCell ref="B45:C45"/>
    <mergeCell ref="B46:C46"/>
    <mergeCell ref="B47:C47"/>
    <mergeCell ref="B48:C48"/>
    <mergeCell ref="A62:D62"/>
    <mergeCell ref="A63:D63"/>
    <mergeCell ref="A64:C64"/>
    <mergeCell ref="A65:C65"/>
    <mergeCell ref="A66:C66"/>
    <mergeCell ref="A67:C67"/>
    <mergeCell ref="B55:C55"/>
    <mergeCell ref="B56:C56"/>
    <mergeCell ref="A58:D58"/>
    <mergeCell ref="A59:D59"/>
    <mergeCell ref="A60:D60"/>
    <mergeCell ref="A61:D61"/>
    <mergeCell ref="A74:D74"/>
    <mergeCell ref="A75:D75"/>
    <mergeCell ref="A76:D76"/>
    <mergeCell ref="A77:D77"/>
    <mergeCell ref="A78:D78"/>
    <mergeCell ref="A79:D79"/>
    <mergeCell ref="A68:C68"/>
    <mergeCell ref="A69:C69"/>
    <mergeCell ref="A70:C70"/>
    <mergeCell ref="A71:C71"/>
    <mergeCell ref="A72:D72"/>
    <mergeCell ref="A73:D73"/>
    <mergeCell ref="A86:D86"/>
    <mergeCell ref="A87:D87"/>
    <mergeCell ref="A88:D88"/>
    <mergeCell ref="A89:D89"/>
    <mergeCell ref="A90:D90"/>
    <mergeCell ref="A91:D91"/>
    <mergeCell ref="A80:D80"/>
    <mergeCell ref="A81:D81"/>
    <mergeCell ref="A82:D82"/>
    <mergeCell ref="A83:D83"/>
    <mergeCell ref="A84:D84"/>
    <mergeCell ref="A85:D85"/>
    <mergeCell ref="A98:D98"/>
    <mergeCell ref="A99:D99"/>
    <mergeCell ref="A100:D100"/>
    <mergeCell ref="A101:D101"/>
    <mergeCell ref="A102:D102"/>
    <mergeCell ref="A103:D103"/>
    <mergeCell ref="A92:D92"/>
    <mergeCell ref="A93:D93"/>
    <mergeCell ref="A94:D94"/>
    <mergeCell ref="A95:D95"/>
    <mergeCell ref="A96:D96"/>
    <mergeCell ref="A97:D97"/>
    <mergeCell ref="A110:D110"/>
    <mergeCell ref="A111:D111"/>
    <mergeCell ref="A112:D112"/>
    <mergeCell ref="A113:D113"/>
    <mergeCell ref="A114:D114"/>
    <mergeCell ref="A115:D115"/>
    <mergeCell ref="A104:D104"/>
    <mergeCell ref="A105:D105"/>
    <mergeCell ref="A106:D106"/>
    <mergeCell ref="A107:D107"/>
    <mergeCell ref="A108:D108"/>
    <mergeCell ref="A109:D109"/>
    <mergeCell ref="A122:D122"/>
    <mergeCell ref="A123:D123"/>
    <mergeCell ref="A124:D124"/>
    <mergeCell ref="A125:D125"/>
    <mergeCell ref="A126:D126"/>
    <mergeCell ref="A127:D127"/>
    <mergeCell ref="A116:D116"/>
    <mergeCell ref="A117:D117"/>
    <mergeCell ref="A118:D118"/>
    <mergeCell ref="A119:D119"/>
    <mergeCell ref="A120:D120"/>
    <mergeCell ref="A121:D121"/>
    <mergeCell ref="A134:B134"/>
    <mergeCell ref="A135:B135"/>
    <mergeCell ref="A136:D136"/>
    <mergeCell ref="A137:B137"/>
    <mergeCell ref="A138:B138"/>
    <mergeCell ref="A139:B139"/>
    <mergeCell ref="A128:D128"/>
    <mergeCell ref="A129:D129"/>
    <mergeCell ref="A130:D130"/>
    <mergeCell ref="A131:D131"/>
    <mergeCell ref="A132:D132"/>
    <mergeCell ref="A133:B133"/>
    <mergeCell ref="A146:D146"/>
    <mergeCell ref="A147:D147"/>
    <mergeCell ref="A148:D148"/>
    <mergeCell ref="A149:D149"/>
    <mergeCell ref="A150:D150"/>
    <mergeCell ref="A151:D151"/>
    <mergeCell ref="A140:B140"/>
    <mergeCell ref="A141:D141"/>
    <mergeCell ref="A142:D142"/>
    <mergeCell ref="A143:D143"/>
    <mergeCell ref="A144:D144"/>
    <mergeCell ref="A145:D145"/>
    <mergeCell ref="A158:D158"/>
    <mergeCell ref="A159:D159"/>
    <mergeCell ref="A160:D160"/>
    <mergeCell ref="A161:D161"/>
    <mergeCell ref="A162:D162"/>
    <mergeCell ref="A163:D163"/>
    <mergeCell ref="A152:D152"/>
    <mergeCell ref="A153:D153"/>
    <mergeCell ref="A154:D154"/>
    <mergeCell ref="A155:D155"/>
    <mergeCell ref="A156:D156"/>
    <mergeCell ref="A157:D157"/>
    <mergeCell ref="A176:D176"/>
    <mergeCell ref="A170:D170"/>
    <mergeCell ref="A171:D171"/>
    <mergeCell ref="A172:D172"/>
    <mergeCell ref="A173:D173"/>
    <mergeCell ref="A174:D174"/>
    <mergeCell ref="A175:D175"/>
    <mergeCell ref="A164:D164"/>
    <mergeCell ref="A165:D165"/>
    <mergeCell ref="A166:D166"/>
    <mergeCell ref="A167:D167"/>
    <mergeCell ref="A168:D168"/>
    <mergeCell ref="A169:D169"/>
  </mergeCells>
  <printOptions horizontalCentered="1" verticalCentered="1"/>
  <pageMargins left="0.25" right="0.25" top="0.47" bottom="0.39" header="0.3" footer="0.3"/>
  <pageSetup scale="89"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8"/>
  <sheetViews>
    <sheetView zoomScaleNormal="100" workbookViewId="0">
      <selection activeCell="A44" sqref="A44:A50"/>
    </sheetView>
  </sheetViews>
  <sheetFormatPr baseColWidth="10" defaultColWidth="0" defaultRowHeight="16.5" zeroHeight="1" x14ac:dyDescent="0.2"/>
  <cols>
    <col min="1" max="1" width="85.7109375" style="37" customWidth="1"/>
    <col min="2" max="2" width="25.28515625" style="37" customWidth="1"/>
    <col min="3" max="3" width="20.85546875" style="37" customWidth="1"/>
    <col min="4" max="4" width="6.7109375" style="37" customWidth="1"/>
    <col min="5" max="16384" width="0" style="37" hidden="1"/>
  </cols>
  <sheetData>
    <row r="1" spans="1:3" ht="51" customHeight="1" x14ac:dyDescent="0.2">
      <c r="A1" s="125" t="s">
        <v>0</v>
      </c>
      <c r="B1" s="126"/>
      <c r="C1" s="127"/>
    </row>
    <row r="2" spans="1:3" ht="24.75" customHeight="1" thickBot="1" x14ac:dyDescent="0.25">
      <c r="A2" s="128" t="s">
        <v>192</v>
      </c>
      <c r="B2" s="129"/>
      <c r="C2" s="130"/>
    </row>
    <row r="3" spans="1:3" ht="33" customHeight="1" thickTop="1" x14ac:dyDescent="0.2">
      <c r="A3" s="120" t="s">
        <v>193</v>
      </c>
      <c r="B3" s="121"/>
      <c r="C3" s="121"/>
    </row>
    <row r="4" spans="1:3" ht="31.5" customHeight="1" x14ac:dyDescent="0.2">
      <c r="A4" s="38" t="s">
        <v>194</v>
      </c>
      <c r="B4" s="39" t="s">
        <v>195</v>
      </c>
      <c r="C4" s="39" t="s">
        <v>196</v>
      </c>
    </row>
    <row r="5" spans="1:3" ht="14.25" customHeight="1" x14ac:dyDescent="0.2">
      <c r="A5" s="122" t="s">
        <v>233</v>
      </c>
      <c r="B5" s="40">
        <v>0</v>
      </c>
      <c r="C5" s="41">
        <v>5</v>
      </c>
    </row>
    <row r="6" spans="1:3" ht="14.25" customHeight="1" x14ac:dyDescent="0.2">
      <c r="A6" s="123"/>
      <c r="B6" s="42" t="s">
        <v>236</v>
      </c>
      <c r="C6" s="41">
        <v>3</v>
      </c>
    </row>
    <row r="7" spans="1:3" ht="14.25" customHeight="1" x14ac:dyDescent="0.2">
      <c r="A7" s="123"/>
      <c r="B7" s="42" t="s">
        <v>235</v>
      </c>
      <c r="C7" s="41">
        <v>2</v>
      </c>
    </row>
    <row r="8" spans="1:3" ht="14.25" customHeight="1" x14ac:dyDescent="0.2">
      <c r="A8" s="123"/>
      <c r="B8" s="42" t="s">
        <v>234</v>
      </c>
      <c r="C8" s="41">
        <v>1</v>
      </c>
    </row>
    <row r="9" spans="1:3" x14ac:dyDescent="0.2">
      <c r="A9" s="123"/>
      <c r="B9" s="43">
        <v>0.2</v>
      </c>
      <c r="C9" s="41">
        <v>0</v>
      </c>
    </row>
    <row r="10" spans="1:3" x14ac:dyDescent="0.2">
      <c r="A10" s="124" t="s">
        <v>199</v>
      </c>
      <c r="B10" s="44" t="s">
        <v>200</v>
      </c>
      <c r="C10" s="45" t="s">
        <v>196</v>
      </c>
    </row>
    <row r="11" spans="1:3" x14ac:dyDescent="0.2">
      <c r="A11" s="124"/>
      <c r="B11" s="46">
        <v>0</v>
      </c>
      <c r="C11" s="47">
        <v>5</v>
      </c>
    </row>
    <row r="12" spans="1:3" x14ac:dyDescent="0.2">
      <c r="A12" s="124"/>
      <c r="B12" s="48" t="s">
        <v>201</v>
      </c>
      <c r="C12" s="47">
        <v>3</v>
      </c>
    </row>
    <row r="13" spans="1:3" x14ac:dyDescent="0.2">
      <c r="A13" s="124"/>
      <c r="B13" s="48" t="s">
        <v>202</v>
      </c>
      <c r="C13" s="47">
        <v>2</v>
      </c>
    </row>
    <row r="14" spans="1:3" x14ac:dyDescent="0.2">
      <c r="A14" s="124"/>
      <c r="B14" s="48" t="s">
        <v>203</v>
      </c>
      <c r="C14" s="47">
        <v>0</v>
      </c>
    </row>
    <row r="15" spans="1:3" ht="33" x14ac:dyDescent="0.2">
      <c r="A15" s="115" t="s">
        <v>204</v>
      </c>
      <c r="B15" s="39" t="s">
        <v>205</v>
      </c>
      <c r="C15" s="39" t="s">
        <v>196</v>
      </c>
    </row>
    <row r="16" spans="1:3" x14ac:dyDescent="0.2">
      <c r="A16" s="115"/>
      <c r="B16" s="40">
        <v>0</v>
      </c>
      <c r="C16" s="41">
        <v>5</v>
      </c>
    </row>
    <row r="17" spans="1:3" x14ac:dyDescent="0.2">
      <c r="A17" s="115"/>
      <c r="B17" s="42" t="s">
        <v>206</v>
      </c>
      <c r="C17" s="41">
        <v>3</v>
      </c>
    </row>
    <row r="18" spans="1:3" x14ac:dyDescent="0.2">
      <c r="A18" s="115"/>
      <c r="B18" s="42" t="s">
        <v>207</v>
      </c>
      <c r="C18" s="41">
        <v>1</v>
      </c>
    </row>
    <row r="19" spans="1:3" x14ac:dyDescent="0.2">
      <c r="A19" s="116" t="s">
        <v>208</v>
      </c>
      <c r="B19" s="45" t="s">
        <v>209</v>
      </c>
      <c r="C19" s="45" t="s">
        <v>196</v>
      </c>
    </row>
    <row r="20" spans="1:3" x14ac:dyDescent="0.2">
      <c r="A20" s="116"/>
      <c r="B20" s="46">
        <v>0</v>
      </c>
      <c r="C20" s="47">
        <v>5</v>
      </c>
    </row>
    <row r="21" spans="1:3" x14ac:dyDescent="0.2">
      <c r="A21" s="116"/>
      <c r="B21" s="48" t="s">
        <v>197</v>
      </c>
      <c r="C21" s="47">
        <v>3</v>
      </c>
    </row>
    <row r="22" spans="1:3" x14ac:dyDescent="0.2">
      <c r="A22" s="116"/>
      <c r="B22" s="48" t="s">
        <v>198</v>
      </c>
      <c r="C22" s="47">
        <v>2</v>
      </c>
    </row>
    <row r="23" spans="1:3" x14ac:dyDescent="0.2">
      <c r="A23" s="116"/>
      <c r="B23" s="48" t="s">
        <v>210</v>
      </c>
      <c r="C23" s="47">
        <v>1</v>
      </c>
    </row>
    <row r="24" spans="1:3" x14ac:dyDescent="0.2">
      <c r="A24" s="111" t="s">
        <v>211</v>
      </c>
      <c r="B24" s="39" t="s">
        <v>209</v>
      </c>
      <c r="C24" s="39" t="s">
        <v>196</v>
      </c>
    </row>
    <row r="25" spans="1:3" x14ac:dyDescent="0.2">
      <c r="A25" s="111"/>
      <c r="B25" s="40">
        <v>0</v>
      </c>
      <c r="C25" s="41">
        <v>5</v>
      </c>
    </row>
    <row r="26" spans="1:3" x14ac:dyDescent="0.2">
      <c r="A26" s="111"/>
      <c r="B26" s="42" t="s">
        <v>197</v>
      </c>
      <c r="C26" s="41">
        <v>4</v>
      </c>
    </row>
    <row r="27" spans="1:3" x14ac:dyDescent="0.2">
      <c r="A27" s="111"/>
      <c r="B27" s="42" t="s">
        <v>198</v>
      </c>
      <c r="C27" s="41">
        <v>3</v>
      </c>
    </row>
    <row r="28" spans="1:3" x14ac:dyDescent="0.2">
      <c r="A28" s="111"/>
      <c r="B28" s="42" t="s">
        <v>210</v>
      </c>
      <c r="C28" s="41">
        <v>2</v>
      </c>
    </row>
    <row r="29" spans="1:3" x14ac:dyDescent="0.2">
      <c r="A29" s="111"/>
      <c r="B29" s="43">
        <v>4.9000000000000002E-2</v>
      </c>
      <c r="C29" s="41">
        <v>0</v>
      </c>
    </row>
    <row r="30" spans="1:3" x14ac:dyDescent="0.2">
      <c r="A30" s="116" t="s">
        <v>212</v>
      </c>
      <c r="B30" s="45" t="s">
        <v>209</v>
      </c>
      <c r="C30" s="45" t="s">
        <v>196</v>
      </c>
    </row>
    <row r="31" spans="1:3" x14ac:dyDescent="0.2">
      <c r="A31" s="116"/>
      <c r="B31" s="46">
        <v>0</v>
      </c>
      <c r="C31" s="47">
        <v>5</v>
      </c>
    </row>
    <row r="32" spans="1:3" x14ac:dyDescent="0.2">
      <c r="A32" s="116"/>
      <c r="B32" s="48" t="s">
        <v>201</v>
      </c>
      <c r="C32" s="47">
        <v>4</v>
      </c>
    </row>
    <row r="33" spans="1:3" x14ac:dyDescent="0.2">
      <c r="A33" s="116"/>
      <c r="B33" s="48" t="s">
        <v>202</v>
      </c>
      <c r="C33" s="47">
        <v>3</v>
      </c>
    </row>
    <row r="34" spans="1:3" x14ac:dyDescent="0.2">
      <c r="A34" s="116"/>
      <c r="B34" s="48" t="s">
        <v>213</v>
      </c>
      <c r="C34" s="47">
        <v>1</v>
      </c>
    </row>
    <row r="35" spans="1:3" x14ac:dyDescent="0.2">
      <c r="A35" s="117" t="s">
        <v>240</v>
      </c>
      <c r="B35" s="39" t="s">
        <v>214</v>
      </c>
      <c r="C35" s="39" t="s">
        <v>196</v>
      </c>
    </row>
    <row r="36" spans="1:3" x14ac:dyDescent="0.2">
      <c r="A36" s="117"/>
      <c r="B36" s="40" t="s">
        <v>215</v>
      </c>
      <c r="C36" s="41">
        <v>20</v>
      </c>
    </row>
    <row r="37" spans="1:3" x14ac:dyDescent="0.2">
      <c r="A37" s="117"/>
      <c r="B37" s="42" t="s">
        <v>216</v>
      </c>
      <c r="C37" s="41">
        <v>15</v>
      </c>
    </row>
    <row r="38" spans="1:3" x14ac:dyDescent="0.2">
      <c r="A38" s="117"/>
      <c r="B38" s="42" t="s">
        <v>217</v>
      </c>
      <c r="C38" s="41">
        <v>10</v>
      </c>
    </row>
    <row r="39" spans="1:3" x14ac:dyDescent="0.2">
      <c r="A39" s="117"/>
      <c r="B39" s="42" t="s">
        <v>241</v>
      </c>
      <c r="C39" s="41">
        <v>5</v>
      </c>
    </row>
    <row r="40" spans="1:3" x14ac:dyDescent="0.2">
      <c r="A40" s="117"/>
      <c r="B40" s="42" t="s">
        <v>242</v>
      </c>
      <c r="C40" s="41">
        <v>3</v>
      </c>
    </row>
    <row r="41" spans="1:3" ht="17.25" thickBot="1" x14ac:dyDescent="0.25">
      <c r="A41" s="118" t="s">
        <v>218</v>
      </c>
      <c r="B41" s="119"/>
      <c r="C41" s="49">
        <f>+C36+C31+C25+C20+C16+C11+C5</f>
        <v>50</v>
      </c>
    </row>
    <row r="42" spans="1:3" ht="18" thickTop="1" thickBot="1" x14ac:dyDescent="0.25">
      <c r="A42" s="50"/>
      <c r="B42" s="51"/>
      <c r="C42" s="52"/>
    </row>
    <row r="43" spans="1:3" s="53" customFormat="1" ht="17.25" thickTop="1" x14ac:dyDescent="0.2">
      <c r="A43" s="112" t="s">
        <v>219</v>
      </c>
      <c r="B43" s="113"/>
      <c r="C43" s="113"/>
    </row>
    <row r="44" spans="1:3" s="53" customFormat="1" x14ac:dyDescent="0.2">
      <c r="A44" s="114" t="s">
        <v>233</v>
      </c>
      <c r="B44" s="54" t="s">
        <v>220</v>
      </c>
      <c r="C44" s="54" t="s">
        <v>196</v>
      </c>
    </row>
    <row r="45" spans="1:3" x14ac:dyDescent="0.2">
      <c r="A45" s="114"/>
      <c r="B45" s="55" t="s">
        <v>221</v>
      </c>
      <c r="C45" s="56">
        <v>100</v>
      </c>
    </row>
    <row r="46" spans="1:3" x14ac:dyDescent="0.2">
      <c r="A46" s="114"/>
      <c r="B46" s="55" t="s">
        <v>222</v>
      </c>
      <c r="C46" s="56">
        <v>80</v>
      </c>
    </row>
    <row r="47" spans="1:3" ht="33" x14ac:dyDescent="0.2">
      <c r="A47" s="114"/>
      <c r="B47" s="55" t="s">
        <v>223</v>
      </c>
      <c r="C47" s="56">
        <v>60</v>
      </c>
    </row>
    <row r="48" spans="1:3" ht="33" x14ac:dyDescent="0.2">
      <c r="A48" s="114"/>
      <c r="B48" s="55" t="s">
        <v>245</v>
      </c>
      <c r="C48" s="56">
        <v>50</v>
      </c>
    </row>
    <row r="49" spans="1:3" ht="33" x14ac:dyDescent="0.2">
      <c r="A49" s="114"/>
      <c r="B49" s="55" t="s">
        <v>244</v>
      </c>
      <c r="C49" s="56">
        <v>30</v>
      </c>
    </row>
    <row r="50" spans="1:3" ht="33" x14ac:dyDescent="0.2">
      <c r="A50" s="114"/>
      <c r="B50" s="55" t="s">
        <v>243</v>
      </c>
      <c r="C50" s="56">
        <v>5</v>
      </c>
    </row>
    <row r="51" spans="1:3" x14ac:dyDescent="0.2">
      <c r="A51" s="115" t="s">
        <v>199</v>
      </c>
      <c r="B51" s="57" t="s">
        <v>220</v>
      </c>
      <c r="C51" s="57" t="s">
        <v>196</v>
      </c>
    </row>
    <row r="52" spans="1:3" x14ac:dyDescent="0.2">
      <c r="A52" s="115"/>
      <c r="B52" s="58" t="s">
        <v>221</v>
      </c>
      <c r="C52" s="59">
        <v>10</v>
      </c>
    </row>
    <row r="53" spans="1:3" ht="33" x14ac:dyDescent="0.2">
      <c r="A53" s="115"/>
      <c r="B53" s="58" t="s">
        <v>224</v>
      </c>
      <c r="C53" s="59">
        <v>7</v>
      </c>
    </row>
    <row r="54" spans="1:3" ht="33" x14ac:dyDescent="0.2">
      <c r="A54" s="115"/>
      <c r="B54" s="58" t="s">
        <v>225</v>
      </c>
      <c r="C54" s="59">
        <v>5</v>
      </c>
    </row>
    <row r="55" spans="1:3" ht="33" x14ac:dyDescent="0.2">
      <c r="A55" s="115"/>
      <c r="B55" s="58" t="s">
        <v>226</v>
      </c>
      <c r="C55" s="59">
        <v>3</v>
      </c>
    </row>
    <row r="56" spans="1:3" x14ac:dyDescent="0.2">
      <c r="A56" s="116" t="s">
        <v>204</v>
      </c>
      <c r="B56" s="54" t="s">
        <v>220</v>
      </c>
      <c r="C56" s="54" t="s">
        <v>196</v>
      </c>
    </row>
    <row r="57" spans="1:3" x14ac:dyDescent="0.2">
      <c r="A57" s="116"/>
      <c r="B57" s="55" t="s">
        <v>221</v>
      </c>
      <c r="C57" s="56">
        <v>10</v>
      </c>
    </row>
    <row r="58" spans="1:3" ht="33" x14ac:dyDescent="0.2">
      <c r="A58" s="116"/>
      <c r="B58" s="55" t="s">
        <v>224</v>
      </c>
      <c r="C58" s="56">
        <v>7</v>
      </c>
    </row>
    <row r="59" spans="1:3" ht="33" x14ac:dyDescent="0.2">
      <c r="A59" s="116"/>
      <c r="B59" s="55" t="s">
        <v>225</v>
      </c>
      <c r="C59" s="56">
        <v>5</v>
      </c>
    </row>
    <row r="60" spans="1:3" ht="33" x14ac:dyDescent="0.2">
      <c r="A60" s="116"/>
      <c r="B60" s="55" t="s">
        <v>227</v>
      </c>
      <c r="C60" s="56">
        <v>3</v>
      </c>
    </row>
    <row r="61" spans="1:3" x14ac:dyDescent="0.2">
      <c r="A61" s="111" t="s">
        <v>208</v>
      </c>
      <c r="B61" s="57" t="s">
        <v>220</v>
      </c>
      <c r="C61" s="57" t="s">
        <v>196</v>
      </c>
    </row>
    <row r="62" spans="1:3" x14ac:dyDescent="0.2">
      <c r="A62" s="111"/>
      <c r="B62" s="58" t="s">
        <v>221</v>
      </c>
      <c r="C62" s="59">
        <v>10</v>
      </c>
    </row>
    <row r="63" spans="1:3" ht="33" x14ac:dyDescent="0.2">
      <c r="A63" s="111"/>
      <c r="B63" s="58" t="s">
        <v>228</v>
      </c>
      <c r="C63" s="59">
        <v>8</v>
      </c>
    </row>
    <row r="64" spans="1:3" ht="33" x14ac:dyDescent="0.2">
      <c r="A64" s="111"/>
      <c r="B64" s="58" t="s">
        <v>229</v>
      </c>
      <c r="C64" s="59">
        <v>6</v>
      </c>
    </row>
    <row r="65" spans="1:3" ht="33" x14ac:dyDescent="0.2">
      <c r="A65" s="111"/>
      <c r="B65" s="58" t="s">
        <v>230</v>
      </c>
      <c r="C65" s="59">
        <v>4</v>
      </c>
    </row>
    <row r="66" spans="1:3" x14ac:dyDescent="0.2">
      <c r="A66" s="116" t="s">
        <v>211</v>
      </c>
      <c r="B66" s="54" t="s">
        <v>220</v>
      </c>
      <c r="C66" s="54" t="s">
        <v>196</v>
      </c>
    </row>
    <row r="67" spans="1:3" x14ac:dyDescent="0.2">
      <c r="A67" s="116"/>
      <c r="B67" s="55" t="s">
        <v>221</v>
      </c>
      <c r="C67" s="56">
        <v>10</v>
      </c>
    </row>
    <row r="68" spans="1:3" ht="33" x14ac:dyDescent="0.2">
      <c r="A68" s="116"/>
      <c r="B68" s="55" t="s">
        <v>231</v>
      </c>
      <c r="C68" s="56">
        <v>8</v>
      </c>
    </row>
    <row r="69" spans="1:3" ht="33" x14ac:dyDescent="0.2">
      <c r="A69" s="116"/>
      <c r="B69" s="55" t="s">
        <v>229</v>
      </c>
      <c r="C69" s="56">
        <v>6</v>
      </c>
    </row>
    <row r="70" spans="1:3" ht="33" x14ac:dyDescent="0.2">
      <c r="A70" s="116"/>
      <c r="B70" s="55" t="s">
        <v>232</v>
      </c>
      <c r="C70" s="56">
        <v>4</v>
      </c>
    </row>
    <row r="71" spans="1:3" x14ac:dyDescent="0.2">
      <c r="A71" s="111" t="s">
        <v>212</v>
      </c>
      <c r="B71" s="57" t="s">
        <v>220</v>
      </c>
      <c r="C71" s="57" t="s">
        <v>196</v>
      </c>
    </row>
    <row r="72" spans="1:3" x14ac:dyDescent="0.2">
      <c r="A72" s="111"/>
      <c r="B72" s="58" t="s">
        <v>221</v>
      </c>
      <c r="C72" s="59">
        <v>10</v>
      </c>
    </row>
    <row r="73" spans="1:3" ht="33" x14ac:dyDescent="0.2">
      <c r="A73" s="111"/>
      <c r="B73" s="58" t="s">
        <v>228</v>
      </c>
      <c r="C73" s="59">
        <v>8</v>
      </c>
    </row>
    <row r="74" spans="1:3" ht="33" x14ac:dyDescent="0.2">
      <c r="A74" s="111"/>
      <c r="B74" s="58" t="s">
        <v>229</v>
      </c>
      <c r="C74" s="59">
        <v>6</v>
      </c>
    </row>
    <row r="75" spans="1:3" ht="33" x14ac:dyDescent="0.2">
      <c r="A75" s="111"/>
      <c r="B75" s="58" t="s">
        <v>230</v>
      </c>
      <c r="C75" s="59">
        <v>4</v>
      </c>
    </row>
    <row r="76" spans="1:3" ht="24.75" customHeight="1" thickBot="1" x14ac:dyDescent="0.25">
      <c r="A76" s="60" t="s">
        <v>218</v>
      </c>
      <c r="B76" s="61"/>
      <c r="C76" s="49">
        <f>+C72+C67+C62+C57+C52+C45</f>
        <v>150</v>
      </c>
    </row>
    <row r="77" spans="1:3" ht="17.25" thickTop="1" x14ac:dyDescent="0.2"/>
    <row r="78" spans="1:3" x14ac:dyDescent="0.2"/>
    <row r="79" spans="1:3" x14ac:dyDescent="0.2"/>
    <row r="80" spans="1:3"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sheetData>
  <mergeCells count="18">
    <mergeCell ref="A41:B41"/>
    <mergeCell ref="A3:C3"/>
    <mergeCell ref="A5:A9"/>
    <mergeCell ref="A10:A14"/>
    <mergeCell ref="A1:C1"/>
    <mergeCell ref="A2:C2"/>
    <mergeCell ref="A15:A18"/>
    <mergeCell ref="A19:A23"/>
    <mergeCell ref="A24:A29"/>
    <mergeCell ref="A30:A34"/>
    <mergeCell ref="A35:A40"/>
    <mergeCell ref="A71:A75"/>
    <mergeCell ref="A43:C43"/>
    <mergeCell ref="A44:A50"/>
    <mergeCell ref="A51:A55"/>
    <mergeCell ref="A56:A60"/>
    <mergeCell ref="A61:A65"/>
    <mergeCell ref="A66:A70"/>
  </mergeCells>
  <printOptions horizontalCentered="1" verticalCentered="1"/>
  <pageMargins left="0.70866141732283472" right="0.70866141732283472" top="0.74803149606299213" bottom="0.74803149606299213" header="0.31496062992125984" footer="0.31496062992125984"/>
  <pageSetup scale="70"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TRDM- OBLIG</vt:lpstr>
      <vt:lpstr>TRDM- COMP</vt:lpstr>
      <vt:lpstr>'TRDM- OBLIG'!Área_de_impresión</vt:lpstr>
      <vt:lpstr>'TRDM- OBLIG'!Títulos_a_imprimir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Edwin Cuervo</dc:creator>
  <cp:lastModifiedBy>Sandra Milena Cubillos Gonzalez</cp:lastModifiedBy>
  <dcterms:created xsi:type="dcterms:W3CDTF">2021-02-18T17:29:34Z</dcterms:created>
  <dcterms:modified xsi:type="dcterms:W3CDTF">2021-02-18T19:16:19Z</dcterms:modified>
</cp:coreProperties>
</file>