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cubillos\Desktop\JURIDICA 2020\INVITACION 010 DE 2020 CONSULTORIA PTARD\"/>
    </mc:Choice>
  </mc:AlternateContent>
  <bookViews>
    <workbookView xWindow="0" yWindow="0" windowWidth="28800" windowHeight="12330" activeTab="3"/>
  </bookViews>
  <sheets>
    <sheet name="EVALUACION TECNICA" sheetId="2" r:id="rId1"/>
    <sheet name="EXPERIENCIA" sheetId="3" r:id="rId2"/>
    <sheet name="EVALUACION ECONOMICA" sheetId="4" r:id="rId3"/>
    <sheet name="RESUMEN" sheetId="5" r:id="rId4"/>
    <sheet name="Hoja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3" l="1"/>
  <c r="N7" i="3"/>
  <c r="N10" i="3" s="1"/>
  <c r="D10" i="3" l="1"/>
  <c r="H8" i="4"/>
  <c r="H9" i="4"/>
  <c r="H10" i="4"/>
  <c r="G8" i="4"/>
  <c r="G9" i="4"/>
  <c r="G10" i="4"/>
  <c r="I6" i="4"/>
  <c r="I7" i="4"/>
  <c r="I5" i="4"/>
  <c r="I4" i="4"/>
  <c r="E8" i="4"/>
  <c r="E9" i="4"/>
  <c r="F8" i="4"/>
  <c r="E10" i="4"/>
  <c r="F9" i="4"/>
  <c r="F10" i="4"/>
</calcChain>
</file>

<file path=xl/sharedStrings.xml><?xml version="1.0" encoding="utf-8"?>
<sst xmlns="http://schemas.openxmlformats.org/spreadsheetml/2006/main" count="116" uniqueCount="83">
  <si>
    <t>Subgerente  Administrativo</t>
  </si>
  <si>
    <t>DESCRIPCIÓN</t>
  </si>
  <si>
    <t>ITEM</t>
  </si>
  <si>
    <t>ESTUDIOS CIVILES Y SANITARIOS ESSERE S.A</t>
  </si>
  <si>
    <t>Diagnostico Actual: Se Deberá Realizar Un Diagnóstico Frente A Los Sistemas Existentes En Términos De Estado, Capacidad Operativa E Hidráulica De Las Instalaciones De Tratamiento Existentes.</t>
  </si>
  <si>
    <t xml:space="preserve"> Estudio De Alternativas: Se Deberá Realizar Un Estudio De Alternativas En Donde Se Tengan En Cuenta Obras De Rehabilitación Y/O Optimización Del Sistema Existente. Se Deberá Contar Con Una Evaluación De Alternativas Soportada Por Memorias Hidráulicas De Cálculo, Presupuesto Preliminares, Costos De Construcción, Costos De Operación Y Mantenimiento, Impacto Ambiental, Confiabilidad, Experiencia En Colombia.</t>
  </si>
  <si>
    <t>Informes De Avance: Se Deberá Realizar Un Cronograma De Actividades Con El Fin De Hacer Seguimiento Junto Con Informes Mensuales De Actividades Realizadas.</t>
  </si>
  <si>
    <t>Diseños Y Memorias De Cálculo: Según Definición De Alternativa Favorecida Se Deberán Realizar Las Memorias De Cálculo Hidráulicos, Eléctricos, Mecánicos Y Estructurales, Cantidades De Obra, Análisis De Precios Unitarios, Presupuesto Con Inclusión De Materiales, Equipos Y Mano De Obra, Diagramas De Proceso De La Solución Adoptada. Los Diseños Deberán Tener Los Planos De Localización De Cada Componente Del Sistema.</t>
  </si>
  <si>
    <t>Se Deberá Realizar La Estimación Del Tiempo De Ejecución De La Alternativa Favorable Detallando Un Cronograma Con Actividades De Fabricación, Suministro, Instalación, Pruebas Y Puesta En Marcha De La Etapa De Ejecución.</t>
  </si>
  <si>
    <t>Se Deberá Prestar Un Apoyo A La Formulación De La Información Técnica Correspondiente A Los Términos De Referencia Para La Ejecución De Las Etapas Posteriores Del Proyecto.</t>
  </si>
  <si>
    <t>MARIA ELIZABETH VALERO RICO</t>
  </si>
  <si>
    <t>Levantamiento Y Generación De Información: Se Deberán Hacer Las Visitas Y Recolección De Datos Correspondientes Al Levantamiento Integral De Información Respecto A Los Sistemas De Suministro De Agua, Recolección De Aguas Residuales, Tratamientos Y Disposición De Aguas Residuales Y Demás Que Correspondan Al Sistema De Tratamiento Actual De La Empresa De Licores De Cundinamarca, Así Temas Relacionados Al Consumo De Agua, Datos Actuales Y Proyectados De Producción, Actividades Y Población Actual Y Proyectada.</t>
  </si>
  <si>
    <t>8. Nombre, firma y cargo de quien expide la certificación.</t>
  </si>
  <si>
    <t xml:space="preserve">6. Indicación de cumplimiento y calidad a satisfacción. 
</t>
  </si>
  <si>
    <t xml:space="preserve">5. Fecha de inicio y terminación (día, mes y año).
</t>
  </si>
  <si>
    <t>4. Objeto del contrato.</t>
  </si>
  <si>
    <t>3. Número del contrato.</t>
  </si>
  <si>
    <t>2. Nombre o razón social del contratista.</t>
  </si>
  <si>
    <t>1. Nombre o razón social del contratante, dirección y teléfono.</t>
  </si>
  <si>
    <t>No.</t>
  </si>
  <si>
    <t>CUMPLE</t>
  </si>
  <si>
    <t>RESULTADO</t>
  </si>
  <si>
    <t>TOTAL</t>
  </si>
  <si>
    <t>IVA 19%</t>
  </si>
  <si>
    <t>SUBTOTAL</t>
  </si>
  <si>
    <t>DIFERENCIA</t>
  </si>
  <si>
    <t>VALOR TOTAL</t>
  </si>
  <si>
    <t>CANTIDAD</t>
  </si>
  <si>
    <t>UNIDAD</t>
  </si>
  <si>
    <t xml:space="preserve">              Subgerente Administrativo</t>
  </si>
  <si>
    <t xml:space="preserve">           Subgerente Finaciera</t>
  </si>
  <si>
    <t xml:space="preserve">              Jefe  Oficina  Gestión Contractual </t>
  </si>
  <si>
    <t>Vo.Bo. SANDRA  MILENA  CUBILLOS  GONZALEZ</t>
  </si>
  <si>
    <t>VERIFICACION TOTAL</t>
  </si>
  <si>
    <t>VERIFICACION FINANCIERA</t>
  </si>
  <si>
    <t>VERIFICACIÓN EXPERIENCIA</t>
  </si>
  <si>
    <t>VERIFICACIÓN TÉCNICA</t>
  </si>
  <si>
    <t>VERIFICACIÓN ECONÓMICA</t>
  </si>
  <si>
    <t>VERIFICACION JURÍDICA</t>
  </si>
  <si>
    <t>OFERENTE</t>
  </si>
  <si>
    <t xml:space="preserve">ESTUDIOS CIVILES Y SANITARIOS ESSERE-EXPERIENCIA GENERAL </t>
  </si>
  <si>
    <t xml:space="preserve">DEBE SUBSANAR </t>
  </si>
  <si>
    <t>7. Valor del contrato (% PARTICIPACIÓN).</t>
  </si>
  <si>
    <t>EXPERIENCIA GENERAL</t>
  </si>
  <si>
    <t>EXPERIENCIA ESPECÍFICA</t>
  </si>
  <si>
    <t>LEVANTAMIENTOS Y GENERACIÓN DE INFORMACIÓN</t>
  </si>
  <si>
    <t>UN</t>
  </si>
  <si>
    <t>VALOR UNITARIO</t>
  </si>
  <si>
    <t xml:space="preserve">PRESUPUESTO OFICIAL </t>
  </si>
  <si>
    <t>ESSERE S.A</t>
  </si>
  <si>
    <t>ELABORACION DE DIAGNOSTICO DEL SISTEMA ACTUAL</t>
  </si>
  <si>
    <t xml:space="preserve">ESTUDIO Y SELECCIÓN DE ALTERNATIVIAS </t>
  </si>
  <si>
    <t>DISEÑO Y MEMORIAS DE CALCULO</t>
  </si>
  <si>
    <t>NO CUMPLE (SUBSANAR)</t>
  </si>
  <si>
    <t>Vo. Bo. MARIA ELIZABETH VALERO RICO</t>
  </si>
  <si>
    <t xml:space="preserve">Vo.B. </t>
  </si>
  <si>
    <t>REQUISITO</t>
  </si>
  <si>
    <t xml:space="preserve">EVALUACION JURIDICA </t>
  </si>
  <si>
    <t>034/2002</t>
  </si>
  <si>
    <t xml:space="preserve">ESTUDIOS Y DISEÑOS DE DESCONTAMINACION DE CAUCES URBANOS DE QUIMBAYA Y SALENTO </t>
  </si>
  <si>
    <t>DICIEMBRE DE 2002 - JUNIO 2003</t>
  </si>
  <si>
    <t xml:space="preserve">CORPORACION AUTONOMA REGIONAL DE LA CUENCAS DE LOS RIOS BOGOTA, UBATE Y SUAREZ </t>
  </si>
  <si>
    <t>ESTUDIOS CIVILES Y SANITARIOS ESSERE LTDA</t>
  </si>
  <si>
    <t>010/1991</t>
  </si>
  <si>
    <t xml:space="preserve">DISEÑOS SANITARIOS, HIDRAULICOS, GEOTÉCNICO Y ELECTROMECÁNICO PARA LA PLANTA DE TRATAMIENTO DE AGUSAS RESIDUALES, DOMESTICAS E INDUSTRIALES DEL MUNICIPIO DE COTA CUNDINAMARCA 2DA ETAPA.  </t>
  </si>
  <si>
    <t xml:space="preserve">JAIME MONROY GUERRERO - SECRETARIO GENRAL ( E ) </t>
  </si>
  <si>
    <t xml:space="preserve">JULIAN PENAGOS CORREA - SECRETARIO GENERAL ( E ) </t>
  </si>
  <si>
    <t>COMPAÑÍA DE ESTUDIOS E INTERVENTORIA - LTDA. - CEI</t>
  </si>
  <si>
    <t>MAYO DE 1992 - JUNIO DE 1993</t>
  </si>
  <si>
    <t xml:space="preserve">ESTUDIOS Y DISEÑOS DE LA PLANTA DE TRATAMIENTO DE GUAS RESIDUALES DE LOS MUNCIIPIOS DE COGUA, LA CALERA Y GUASCA </t>
  </si>
  <si>
    <t>20 DE FEBRERO DE 1991-02 DE OCTUBRE DE 1991</t>
  </si>
  <si>
    <t xml:space="preserve">SATISFACTORIO </t>
  </si>
  <si>
    <t xml:space="preserve">OCTAVIO VILLEGAS DUQUE - GERENTE </t>
  </si>
  <si>
    <t xml:space="preserve">CORPORACION AUTONOMA REGIONAL DEL QUINDIO CRQ </t>
  </si>
  <si>
    <t xml:space="preserve">CONSORCIO ALCANTARILLADO DE SALENTO Y QUIMBAYA </t>
  </si>
  <si>
    <t xml:space="preserve">ESTUDIOS Y DISEÑOS DE DESCONTAMINACION DE CAUCES URBANOS DE CORDOBA Y LA TEBAIDA </t>
  </si>
  <si>
    <t>037/2002</t>
  </si>
  <si>
    <t>50% $93.009.000</t>
  </si>
  <si>
    <t>CUMPLE (FOLIO 43)</t>
  </si>
  <si>
    <t>EVALUACIÓN TÉCNICA INVITACIÓN ABIERTA NO. 10 DE 2020</t>
  </si>
  <si>
    <t xml:space="preserve">CUMPLE </t>
  </si>
  <si>
    <t xml:space="preserve">50% %99.498.000            DEBE SUBSANAR </t>
  </si>
  <si>
    <t xml:space="preserve">(DEBE SUBSANAR) NO HABILITADO          EXPERIENCIA G   EXPERIENCIA ESPECIFICA (DEBE SUBSANAR)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</si>
</sst>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[$$-240A]\ * #,##0.00_);_([$$-240A]\ * \(#,##0.00\);_([$$-240A]\ * &quot;-&quot;??_);_(@_)"/>
    <numFmt numFmtId="167" formatCode="_(&quot;$&quot;\ * #,##0_);_(&quot;$&quot;\ * \(#,##0\);_(&quot;$&quot;\ * &quot;-&quot;??_);_(@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 applyFont="1" applyBorder="1" applyAlignment="1">
      <alignment wrapText="1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3" fillId="0" borderId="0" xfId="1" applyFont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0" fillId="0" borderId="0" xfId="0" applyAlignment="1"/>
    <xf numFmtId="0" fontId="10" fillId="0" borderId="0" xfId="1" applyFont="1" applyBorder="1" applyAlignment="1">
      <alignment wrapText="1"/>
    </xf>
    <xf numFmtId="0" fontId="1" fillId="0" borderId="0" xfId="0" applyFont="1"/>
    <xf numFmtId="0" fontId="11" fillId="0" borderId="0" xfId="0" applyFont="1" applyBorder="1" applyAlignment="1">
      <alignment horizontal="center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165" fontId="13" fillId="0" borderId="0" xfId="2" applyFont="1" applyBorder="1" applyAlignment="1">
      <alignment horizontal="center" vertical="center" wrapText="1"/>
    </xf>
    <xf numFmtId="17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/>
    <xf numFmtId="0" fontId="0" fillId="0" borderId="0" xfId="0" applyFont="1" applyAlignment="1">
      <alignment vertical="center"/>
    </xf>
    <xf numFmtId="167" fontId="0" fillId="0" borderId="0" xfId="2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/>
    </xf>
    <xf numFmtId="0" fontId="17" fillId="0" borderId="0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67" fontId="16" fillId="2" borderId="1" xfId="2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0" fontId="19" fillId="0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7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4" fontId="13" fillId="0" borderId="17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" fillId="0" borderId="0" xfId="1" applyFont="1" applyBorder="1" applyAlignment="1">
      <alignment horizontal="left" vertical="top" wrapText="1"/>
    </xf>
    <xf numFmtId="164" fontId="13" fillId="0" borderId="20" xfId="0" applyNumberFormat="1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64" fontId="0" fillId="0" borderId="1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20" fillId="0" borderId="0" xfId="0" applyFont="1" applyBorder="1" applyAlignment="1">
      <alignment horizontal="justify" vertical="center"/>
    </xf>
    <xf numFmtId="165" fontId="0" fillId="0" borderId="0" xfId="2" applyFont="1"/>
    <xf numFmtId="44" fontId="0" fillId="0" borderId="0" xfId="0" applyNumberFormat="1"/>
    <xf numFmtId="165" fontId="12" fillId="0" borderId="1" xfId="2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6" fontId="12" fillId="0" borderId="1" xfId="2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4" fillId="0" borderId="15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left" vertical="top" wrapText="1"/>
    </xf>
    <xf numFmtId="41" fontId="0" fillId="0" borderId="0" xfId="3" applyFont="1"/>
    <xf numFmtId="41" fontId="0" fillId="0" borderId="0" xfId="3" applyFont="1" applyAlignment="1">
      <alignment vertical="center"/>
    </xf>
  </cellXfs>
  <cellStyles count="4">
    <cellStyle name="Millares [0]" xfId="3" builtinId="6"/>
    <cellStyle name="Moneda" xfId="2" builtinId="4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"/>
  <sheetViews>
    <sheetView topLeftCell="A10" zoomScale="91" zoomScaleNormal="91" workbookViewId="0">
      <selection activeCell="E15" sqref="E15"/>
    </sheetView>
  </sheetViews>
  <sheetFormatPr baseColWidth="10" defaultRowHeight="15" x14ac:dyDescent="0.25"/>
  <cols>
    <col min="1" max="1" width="11" bestFit="1" customWidth="1"/>
    <col min="2" max="2" width="68.28515625" style="2" customWidth="1"/>
    <col min="3" max="3" width="25.42578125" style="1" customWidth="1"/>
    <col min="8" max="8" width="21.28515625" bestFit="1" customWidth="1"/>
    <col min="10" max="10" width="19.140625" bestFit="1" customWidth="1"/>
  </cols>
  <sheetData>
    <row r="2" spans="1:3" x14ac:dyDescent="0.25">
      <c r="A2" s="73" t="s">
        <v>79</v>
      </c>
      <c r="B2" s="73"/>
      <c r="C2" s="73"/>
    </row>
    <row r="3" spans="1:3" ht="30" customHeight="1" x14ac:dyDescent="0.25">
      <c r="A3" s="8" t="s">
        <v>2</v>
      </c>
      <c r="B3" s="8" t="s">
        <v>1</v>
      </c>
      <c r="C3" s="8" t="s">
        <v>3</v>
      </c>
    </row>
    <row r="4" spans="1:3" ht="135.75" customHeight="1" x14ac:dyDescent="0.25">
      <c r="A4" s="5">
        <v>1</v>
      </c>
      <c r="B4" s="9" t="s">
        <v>11</v>
      </c>
      <c r="C4" s="6" t="s">
        <v>80</v>
      </c>
    </row>
    <row r="5" spans="1:3" ht="42.75" x14ac:dyDescent="0.25">
      <c r="A5" s="5">
        <v>2</v>
      </c>
      <c r="B5" s="7" t="s">
        <v>4</v>
      </c>
      <c r="C5" s="6" t="s">
        <v>80</v>
      </c>
    </row>
    <row r="6" spans="1:3" x14ac:dyDescent="0.25">
      <c r="A6" s="72">
        <v>3</v>
      </c>
      <c r="B6" s="74" t="s">
        <v>5</v>
      </c>
      <c r="C6" s="79" t="s">
        <v>80</v>
      </c>
    </row>
    <row r="7" spans="1:3" x14ac:dyDescent="0.25">
      <c r="A7" s="72"/>
      <c r="B7" s="75"/>
      <c r="C7" s="80"/>
    </row>
    <row r="8" spans="1:3" x14ac:dyDescent="0.25">
      <c r="A8" s="72"/>
      <c r="B8" s="75"/>
      <c r="C8" s="80"/>
    </row>
    <row r="9" spans="1:3" x14ac:dyDescent="0.25">
      <c r="A9" s="72"/>
      <c r="B9" s="75"/>
      <c r="C9" s="80"/>
    </row>
    <row r="10" spans="1:3" ht="69" customHeight="1" x14ac:dyDescent="0.25">
      <c r="A10" s="72"/>
      <c r="B10" s="76"/>
      <c r="C10" s="81"/>
    </row>
    <row r="11" spans="1:3" ht="54" customHeight="1" x14ac:dyDescent="0.25">
      <c r="A11" s="5">
        <v>4</v>
      </c>
      <c r="B11" s="11" t="s">
        <v>6</v>
      </c>
      <c r="C11" s="6" t="s">
        <v>80</v>
      </c>
    </row>
    <row r="12" spans="1:3" x14ac:dyDescent="0.25">
      <c r="A12" s="72">
        <v>5</v>
      </c>
      <c r="B12" s="77" t="s">
        <v>7</v>
      </c>
      <c r="C12" s="79" t="s">
        <v>80</v>
      </c>
    </row>
    <row r="13" spans="1:3" ht="82.5" customHeight="1" x14ac:dyDescent="0.25">
      <c r="A13" s="72"/>
      <c r="B13" s="78"/>
      <c r="C13" s="81"/>
    </row>
    <row r="14" spans="1:3" ht="57" x14ac:dyDescent="0.25">
      <c r="A14" s="5">
        <v>6</v>
      </c>
      <c r="B14" s="5" t="s">
        <v>8</v>
      </c>
      <c r="C14" s="6" t="s">
        <v>80</v>
      </c>
    </row>
    <row r="15" spans="1:3" ht="42.75" x14ac:dyDescent="0.25">
      <c r="A15" s="5">
        <v>7</v>
      </c>
      <c r="B15" s="5" t="s">
        <v>9</v>
      </c>
      <c r="C15" s="6" t="s">
        <v>80</v>
      </c>
    </row>
    <row r="16" spans="1:3" x14ac:dyDescent="0.25">
      <c r="B16" s="4"/>
    </row>
    <row r="17" spans="2:3" x14ac:dyDescent="0.25">
      <c r="B17" s="4"/>
    </row>
    <row r="18" spans="2:3" x14ac:dyDescent="0.25">
      <c r="B18" s="4"/>
    </row>
    <row r="19" spans="2:3" x14ac:dyDescent="0.25">
      <c r="B19" s="4"/>
    </row>
    <row r="20" spans="2:3" x14ac:dyDescent="0.25">
      <c r="B20" s="4"/>
    </row>
    <row r="21" spans="2:3" ht="15.75" x14ac:dyDescent="0.25">
      <c r="B21" s="10" t="s">
        <v>10</v>
      </c>
      <c r="C21" s="3"/>
    </row>
    <row r="22" spans="2:3" x14ac:dyDescent="0.25">
      <c r="B22" s="71" t="s">
        <v>0</v>
      </c>
      <c r="C22" s="71"/>
    </row>
    <row r="33" spans="8:10" x14ac:dyDescent="0.25">
      <c r="H33" s="66"/>
      <c r="J33" s="66"/>
    </row>
    <row r="34" spans="8:10" x14ac:dyDescent="0.25">
      <c r="H34" s="66"/>
      <c r="J34" s="66"/>
    </row>
    <row r="35" spans="8:10" x14ac:dyDescent="0.25">
      <c r="H35" s="67"/>
      <c r="J35" s="67"/>
    </row>
    <row r="37" spans="8:10" x14ac:dyDescent="0.25">
      <c r="J37" s="66"/>
    </row>
  </sheetData>
  <mergeCells count="8">
    <mergeCell ref="B22:C22"/>
    <mergeCell ref="A12:A13"/>
    <mergeCell ref="A2:C2"/>
    <mergeCell ref="B6:B10"/>
    <mergeCell ref="B12:B13"/>
    <mergeCell ref="A6:A10"/>
    <mergeCell ref="C6:C10"/>
    <mergeCell ref="C12:C13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  <headerFooter>
    <oddHeader>&amp;C&amp;"-,Negrita"&amp;14FINAL  -  EVALUACION    TECNICA DE  LA  INVTACION ABIERTA  No. 024  DE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4" workbookViewId="0">
      <selection activeCell="C20" sqref="C20"/>
    </sheetView>
  </sheetViews>
  <sheetFormatPr baseColWidth="10" defaultRowHeight="15" x14ac:dyDescent="0.25"/>
  <cols>
    <col min="1" max="1" width="8.5703125" style="12" customWidth="1"/>
    <col min="2" max="2" width="5" customWidth="1"/>
    <col min="3" max="3" width="41.140625" customWidth="1"/>
    <col min="4" max="4" width="17.28515625" customWidth="1"/>
    <col min="5" max="5" width="15.7109375" customWidth="1"/>
    <col min="6" max="6" width="28.28515625" customWidth="1"/>
    <col min="7" max="7" width="23.42578125" customWidth="1"/>
    <col min="8" max="8" width="42.7109375" customWidth="1"/>
    <col min="9" max="9" width="16.85546875" customWidth="1"/>
    <col min="10" max="10" width="15.85546875" customWidth="1"/>
    <col min="11" max="11" width="18.28515625" customWidth="1"/>
    <col min="12" max="12" width="22.140625" customWidth="1"/>
    <col min="13" max="13" width="48.7109375" customWidth="1"/>
    <col min="14" max="14" width="14.42578125" customWidth="1"/>
    <col min="17" max="17" width="13.140625" customWidth="1"/>
    <col min="18" max="18" width="47.140625" customWidth="1"/>
    <col min="19" max="19" width="15.28515625" customWidth="1"/>
    <col min="20" max="20" width="18.85546875" customWidth="1"/>
    <col min="22" max="22" width="23.7109375" customWidth="1"/>
    <col min="24" max="24" width="16" customWidth="1"/>
    <col min="255" max="255" width="5.42578125" customWidth="1"/>
    <col min="256" max="256" width="5" customWidth="1"/>
    <col min="257" max="258" width="17.28515625" customWidth="1"/>
    <col min="259" max="259" width="15.7109375" customWidth="1"/>
    <col min="260" max="260" width="41.42578125" customWidth="1"/>
    <col min="261" max="261" width="21.7109375" customWidth="1"/>
    <col min="262" max="262" width="18.42578125" customWidth="1"/>
    <col min="263" max="263" width="19.28515625" customWidth="1"/>
    <col min="264" max="264" width="20.42578125" customWidth="1"/>
    <col min="511" max="511" width="5.42578125" customWidth="1"/>
    <col min="512" max="512" width="5" customWidth="1"/>
    <col min="513" max="514" width="17.28515625" customWidth="1"/>
    <col min="515" max="515" width="15.7109375" customWidth="1"/>
    <col min="516" max="516" width="41.42578125" customWidth="1"/>
    <col min="517" max="517" width="21.7109375" customWidth="1"/>
    <col min="518" max="518" width="18.42578125" customWidth="1"/>
    <col min="519" max="519" width="19.28515625" customWidth="1"/>
    <col min="520" max="520" width="20.42578125" customWidth="1"/>
    <col min="767" max="767" width="5.42578125" customWidth="1"/>
    <col min="768" max="768" width="5" customWidth="1"/>
    <col min="769" max="770" width="17.28515625" customWidth="1"/>
    <col min="771" max="771" width="15.7109375" customWidth="1"/>
    <col min="772" max="772" width="41.42578125" customWidth="1"/>
    <col min="773" max="773" width="21.7109375" customWidth="1"/>
    <col min="774" max="774" width="18.42578125" customWidth="1"/>
    <col min="775" max="775" width="19.28515625" customWidth="1"/>
    <col min="776" max="776" width="20.42578125" customWidth="1"/>
    <col min="1023" max="1023" width="5.42578125" customWidth="1"/>
    <col min="1024" max="1024" width="5" customWidth="1"/>
    <col min="1025" max="1026" width="17.28515625" customWidth="1"/>
    <col min="1027" max="1027" width="15.7109375" customWidth="1"/>
    <col min="1028" max="1028" width="41.42578125" customWidth="1"/>
    <col min="1029" max="1029" width="21.7109375" customWidth="1"/>
    <col min="1030" max="1030" width="18.42578125" customWidth="1"/>
    <col min="1031" max="1031" width="19.28515625" customWidth="1"/>
    <col min="1032" max="1032" width="20.42578125" customWidth="1"/>
    <col min="1279" max="1279" width="5.42578125" customWidth="1"/>
    <col min="1280" max="1280" width="5" customWidth="1"/>
    <col min="1281" max="1282" width="17.28515625" customWidth="1"/>
    <col min="1283" max="1283" width="15.7109375" customWidth="1"/>
    <col min="1284" max="1284" width="41.42578125" customWidth="1"/>
    <col min="1285" max="1285" width="21.7109375" customWidth="1"/>
    <col min="1286" max="1286" width="18.42578125" customWidth="1"/>
    <col min="1287" max="1287" width="19.28515625" customWidth="1"/>
    <col min="1288" max="1288" width="20.42578125" customWidth="1"/>
    <col min="1535" max="1535" width="5.42578125" customWidth="1"/>
    <col min="1536" max="1536" width="5" customWidth="1"/>
    <col min="1537" max="1538" width="17.28515625" customWidth="1"/>
    <col min="1539" max="1539" width="15.7109375" customWidth="1"/>
    <col min="1540" max="1540" width="41.42578125" customWidth="1"/>
    <col min="1541" max="1541" width="21.7109375" customWidth="1"/>
    <col min="1542" max="1542" width="18.42578125" customWidth="1"/>
    <col min="1543" max="1543" width="19.28515625" customWidth="1"/>
    <col min="1544" max="1544" width="20.42578125" customWidth="1"/>
    <col min="1791" max="1791" width="5.42578125" customWidth="1"/>
    <col min="1792" max="1792" width="5" customWidth="1"/>
    <col min="1793" max="1794" width="17.28515625" customWidth="1"/>
    <col min="1795" max="1795" width="15.7109375" customWidth="1"/>
    <col min="1796" max="1796" width="41.42578125" customWidth="1"/>
    <col min="1797" max="1797" width="21.7109375" customWidth="1"/>
    <col min="1798" max="1798" width="18.42578125" customWidth="1"/>
    <col min="1799" max="1799" width="19.28515625" customWidth="1"/>
    <col min="1800" max="1800" width="20.42578125" customWidth="1"/>
    <col min="2047" max="2047" width="5.42578125" customWidth="1"/>
    <col min="2048" max="2048" width="5" customWidth="1"/>
    <col min="2049" max="2050" width="17.28515625" customWidth="1"/>
    <col min="2051" max="2051" width="15.7109375" customWidth="1"/>
    <col min="2052" max="2052" width="41.42578125" customWidth="1"/>
    <col min="2053" max="2053" width="21.7109375" customWidth="1"/>
    <col min="2054" max="2054" width="18.42578125" customWidth="1"/>
    <col min="2055" max="2055" width="19.28515625" customWidth="1"/>
    <col min="2056" max="2056" width="20.42578125" customWidth="1"/>
    <col min="2303" max="2303" width="5.42578125" customWidth="1"/>
    <col min="2304" max="2304" width="5" customWidth="1"/>
    <col min="2305" max="2306" width="17.28515625" customWidth="1"/>
    <col min="2307" max="2307" width="15.7109375" customWidth="1"/>
    <col min="2308" max="2308" width="41.42578125" customWidth="1"/>
    <col min="2309" max="2309" width="21.7109375" customWidth="1"/>
    <col min="2310" max="2310" width="18.42578125" customWidth="1"/>
    <col min="2311" max="2311" width="19.28515625" customWidth="1"/>
    <col min="2312" max="2312" width="20.42578125" customWidth="1"/>
    <col min="2559" max="2559" width="5.42578125" customWidth="1"/>
    <col min="2560" max="2560" width="5" customWidth="1"/>
    <col min="2561" max="2562" width="17.28515625" customWidth="1"/>
    <col min="2563" max="2563" width="15.7109375" customWidth="1"/>
    <col min="2564" max="2564" width="41.42578125" customWidth="1"/>
    <col min="2565" max="2565" width="21.7109375" customWidth="1"/>
    <col min="2566" max="2566" width="18.42578125" customWidth="1"/>
    <col min="2567" max="2567" width="19.28515625" customWidth="1"/>
    <col min="2568" max="2568" width="20.42578125" customWidth="1"/>
    <col min="2815" max="2815" width="5.42578125" customWidth="1"/>
    <col min="2816" max="2816" width="5" customWidth="1"/>
    <col min="2817" max="2818" width="17.28515625" customWidth="1"/>
    <col min="2819" max="2819" width="15.7109375" customWidth="1"/>
    <col min="2820" max="2820" width="41.42578125" customWidth="1"/>
    <col min="2821" max="2821" width="21.7109375" customWidth="1"/>
    <col min="2822" max="2822" width="18.42578125" customWidth="1"/>
    <col min="2823" max="2823" width="19.28515625" customWidth="1"/>
    <col min="2824" max="2824" width="20.42578125" customWidth="1"/>
    <col min="3071" max="3071" width="5.42578125" customWidth="1"/>
    <col min="3072" max="3072" width="5" customWidth="1"/>
    <col min="3073" max="3074" width="17.28515625" customWidth="1"/>
    <col min="3075" max="3075" width="15.7109375" customWidth="1"/>
    <col min="3076" max="3076" width="41.42578125" customWidth="1"/>
    <col min="3077" max="3077" width="21.7109375" customWidth="1"/>
    <col min="3078" max="3078" width="18.42578125" customWidth="1"/>
    <col min="3079" max="3079" width="19.28515625" customWidth="1"/>
    <col min="3080" max="3080" width="20.42578125" customWidth="1"/>
    <col min="3327" max="3327" width="5.42578125" customWidth="1"/>
    <col min="3328" max="3328" width="5" customWidth="1"/>
    <col min="3329" max="3330" width="17.28515625" customWidth="1"/>
    <col min="3331" max="3331" width="15.7109375" customWidth="1"/>
    <col min="3332" max="3332" width="41.42578125" customWidth="1"/>
    <col min="3333" max="3333" width="21.7109375" customWidth="1"/>
    <col min="3334" max="3334" width="18.42578125" customWidth="1"/>
    <col min="3335" max="3335" width="19.28515625" customWidth="1"/>
    <col min="3336" max="3336" width="20.42578125" customWidth="1"/>
    <col min="3583" max="3583" width="5.42578125" customWidth="1"/>
    <col min="3584" max="3584" width="5" customWidth="1"/>
    <col min="3585" max="3586" width="17.28515625" customWidth="1"/>
    <col min="3587" max="3587" width="15.7109375" customWidth="1"/>
    <col min="3588" max="3588" width="41.42578125" customWidth="1"/>
    <col min="3589" max="3589" width="21.7109375" customWidth="1"/>
    <col min="3590" max="3590" width="18.42578125" customWidth="1"/>
    <col min="3591" max="3591" width="19.28515625" customWidth="1"/>
    <col min="3592" max="3592" width="20.42578125" customWidth="1"/>
    <col min="3839" max="3839" width="5.42578125" customWidth="1"/>
    <col min="3840" max="3840" width="5" customWidth="1"/>
    <col min="3841" max="3842" width="17.28515625" customWidth="1"/>
    <col min="3843" max="3843" width="15.7109375" customWidth="1"/>
    <col min="3844" max="3844" width="41.42578125" customWidth="1"/>
    <col min="3845" max="3845" width="21.7109375" customWidth="1"/>
    <col min="3846" max="3846" width="18.42578125" customWidth="1"/>
    <col min="3847" max="3847" width="19.28515625" customWidth="1"/>
    <col min="3848" max="3848" width="20.42578125" customWidth="1"/>
    <col min="4095" max="4095" width="5.42578125" customWidth="1"/>
    <col min="4096" max="4096" width="5" customWidth="1"/>
    <col min="4097" max="4098" width="17.28515625" customWidth="1"/>
    <col min="4099" max="4099" width="15.7109375" customWidth="1"/>
    <col min="4100" max="4100" width="41.42578125" customWidth="1"/>
    <col min="4101" max="4101" width="21.7109375" customWidth="1"/>
    <col min="4102" max="4102" width="18.42578125" customWidth="1"/>
    <col min="4103" max="4103" width="19.28515625" customWidth="1"/>
    <col min="4104" max="4104" width="20.42578125" customWidth="1"/>
    <col min="4351" max="4351" width="5.42578125" customWidth="1"/>
    <col min="4352" max="4352" width="5" customWidth="1"/>
    <col min="4353" max="4354" width="17.28515625" customWidth="1"/>
    <col min="4355" max="4355" width="15.7109375" customWidth="1"/>
    <col min="4356" max="4356" width="41.42578125" customWidth="1"/>
    <col min="4357" max="4357" width="21.7109375" customWidth="1"/>
    <col min="4358" max="4358" width="18.42578125" customWidth="1"/>
    <col min="4359" max="4359" width="19.28515625" customWidth="1"/>
    <col min="4360" max="4360" width="20.42578125" customWidth="1"/>
    <col min="4607" max="4607" width="5.42578125" customWidth="1"/>
    <col min="4608" max="4608" width="5" customWidth="1"/>
    <col min="4609" max="4610" width="17.28515625" customWidth="1"/>
    <col min="4611" max="4611" width="15.7109375" customWidth="1"/>
    <col min="4612" max="4612" width="41.42578125" customWidth="1"/>
    <col min="4613" max="4613" width="21.7109375" customWidth="1"/>
    <col min="4614" max="4614" width="18.42578125" customWidth="1"/>
    <col min="4615" max="4615" width="19.28515625" customWidth="1"/>
    <col min="4616" max="4616" width="20.42578125" customWidth="1"/>
    <col min="4863" max="4863" width="5.42578125" customWidth="1"/>
    <col min="4864" max="4864" width="5" customWidth="1"/>
    <col min="4865" max="4866" width="17.28515625" customWidth="1"/>
    <col min="4867" max="4867" width="15.7109375" customWidth="1"/>
    <col min="4868" max="4868" width="41.42578125" customWidth="1"/>
    <col min="4869" max="4869" width="21.7109375" customWidth="1"/>
    <col min="4870" max="4870" width="18.42578125" customWidth="1"/>
    <col min="4871" max="4871" width="19.28515625" customWidth="1"/>
    <col min="4872" max="4872" width="20.42578125" customWidth="1"/>
    <col min="5119" max="5119" width="5.42578125" customWidth="1"/>
    <col min="5120" max="5120" width="5" customWidth="1"/>
    <col min="5121" max="5122" width="17.28515625" customWidth="1"/>
    <col min="5123" max="5123" width="15.7109375" customWidth="1"/>
    <col min="5124" max="5124" width="41.42578125" customWidth="1"/>
    <col min="5125" max="5125" width="21.7109375" customWidth="1"/>
    <col min="5126" max="5126" width="18.42578125" customWidth="1"/>
    <col min="5127" max="5127" width="19.28515625" customWidth="1"/>
    <col min="5128" max="5128" width="20.42578125" customWidth="1"/>
    <col min="5375" max="5375" width="5.42578125" customWidth="1"/>
    <col min="5376" max="5376" width="5" customWidth="1"/>
    <col min="5377" max="5378" width="17.28515625" customWidth="1"/>
    <col min="5379" max="5379" width="15.7109375" customWidth="1"/>
    <col min="5380" max="5380" width="41.42578125" customWidth="1"/>
    <col min="5381" max="5381" width="21.7109375" customWidth="1"/>
    <col min="5382" max="5382" width="18.42578125" customWidth="1"/>
    <col min="5383" max="5383" width="19.28515625" customWidth="1"/>
    <col min="5384" max="5384" width="20.42578125" customWidth="1"/>
    <col min="5631" max="5631" width="5.42578125" customWidth="1"/>
    <col min="5632" max="5632" width="5" customWidth="1"/>
    <col min="5633" max="5634" width="17.28515625" customWidth="1"/>
    <col min="5635" max="5635" width="15.7109375" customWidth="1"/>
    <col min="5636" max="5636" width="41.42578125" customWidth="1"/>
    <col min="5637" max="5637" width="21.7109375" customWidth="1"/>
    <col min="5638" max="5638" width="18.42578125" customWidth="1"/>
    <col min="5639" max="5639" width="19.28515625" customWidth="1"/>
    <col min="5640" max="5640" width="20.42578125" customWidth="1"/>
    <col min="5887" max="5887" width="5.42578125" customWidth="1"/>
    <col min="5888" max="5888" width="5" customWidth="1"/>
    <col min="5889" max="5890" width="17.28515625" customWidth="1"/>
    <col min="5891" max="5891" width="15.7109375" customWidth="1"/>
    <col min="5892" max="5892" width="41.42578125" customWidth="1"/>
    <col min="5893" max="5893" width="21.7109375" customWidth="1"/>
    <col min="5894" max="5894" width="18.42578125" customWidth="1"/>
    <col min="5895" max="5895" width="19.28515625" customWidth="1"/>
    <col min="5896" max="5896" width="20.42578125" customWidth="1"/>
    <col min="6143" max="6143" width="5.42578125" customWidth="1"/>
    <col min="6144" max="6144" width="5" customWidth="1"/>
    <col min="6145" max="6146" width="17.28515625" customWidth="1"/>
    <col min="6147" max="6147" width="15.7109375" customWidth="1"/>
    <col min="6148" max="6148" width="41.42578125" customWidth="1"/>
    <col min="6149" max="6149" width="21.7109375" customWidth="1"/>
    <col min="6150" max="6150" width="18.42578125" customWidth="1"/>
    <col min="6151" max="6151" width="19.28515625" customWidth="1"/>
    <col min="6152" max="6152" width="20.42578125" customWidth="1"/>
    <col min="6399" max="6399" width="5.42578125" customWidth="1"/>
    <col min="6400" max="6400" width="5" customWidth="1"/>
    <col min="6401" max="6402" width="17.28515625" customWidth="1"/>
    <col min="6403" max="6403" width="15.7109375" customWidth="1"/>
    <col min="6404" max="6404" width="41.42578125" customWidth="1"/>
    <col min="6405" max="6405" width="21.7109375" customWidth="1"/>
    <col min="6406" max="6406" width="18.42578125" customWidth="1"/>
    <col min="6407" max="6407" width="19.28515625" customWidth="1"/>
    <col min="6408" max="6408" width="20.42578125" customWidth="1"/>
    <col min="6655" max="6655" width="5.42578125" customWidth="1"/>
    <col min="6656" max="6656" width="5" customWidth="1"/>
    <col min="6657" max="6658" width="17.28515625" customWidth="1"/>
    <col min="6659" max="6659" width="15.7109375" customWidth="1"/>
    <col min="6660" max="6660" width="41.42578125" customWidth="1"/>
    <col min="6661" max="6661" width="21.7109375" customWidth="1"/>
    <col min="6662" max="6662" width="18.42578125" customWidth="1"/>
    <col min="6663" max="6663" width="19.28515625" customWidth="1"/>
    <col min="6664" max="6664" width="20.42578125" customWidth="1"/>
    <col min="6911" max="6911" width="5.42578125" customWidth="1"/>
    <col min="6912" max="6912" width="5" customWidth="1"/>
    <col min="6913" max="6914" width="17.28515625" customWidth="1"/>
    <col min="6915" max="6915" width="15.7109375" customWidth="1"/>
    <col min="6916" max="6916" width="41.42578125" customWidth="1"/>
    <col min="6917" max="6917" width="21.7109375" customWidth="1"/>
    <col min="6918" max="6918" width="18.42578125" customWidth="1"/>
    <col min="6919" max="6919" width="19.28515625" customWidth="1"/>
    <col min="6920" max="6920" width="20.42578125" customWidth="1"/>
    <col min="7167" max="7167" width="5.42578125" customWidth="1"/>
    <col min="7168" max="7168" width="5" customWidth="1"/>
    <col min="7169" max="7170" width="17.28515625" customWidth="1"/>
    <col min="7171" max="7171" width="15.7109375" customWidth="1"/>
    <col min="7172" max="7172" width="41.42578125" customWidth="1"/>
    <col min="7173" max="7173" width="21.7109375" customWidth="1"/>
    <col min="7174" max="7174" width="18.42578125" customWidth="1"/>
    <col min="7175" max="7175" width="19.28515625" customWidth="1"/>
    <col min="7176" max="7176" width="20.42578125" customWidth="1"/>
    <col min="7423" max="7423" width="5.42578125" customWidth="1"/>
    <col min="7424" max="7424" width="5" customWidth="1"/>
    <col min="7425" max="7426" width="17.28515625" customWidth="1"/>
    <col min="7427" max="7427" width="15.7109375" customWidth="1"/>
    <col min="7428" max="7428" width="41.42578125" customWidth="1"/>
    <col min="7429" max="7429" width="21.7109375" customWidth="1"/>
    <col min="7430" max="7430" width="18.42578125" customWidth="1"/>
    <col min="7431" max="7431" width="19.28515625" customWidth="1"/>
    <col min="7432" max="7432" width="20.42578125" customWidth="1"/>
    <col min="7679" max="7679" width="5.42578125" customWidth="1"/>
    <col min="7680" max="7680" width="5" customWidth="1"/>
    <col min="7681" max="7682" width="17.28515625" customWidth="1"/>
    <col min="7683" max="7683" width="15.7109375" customWidth="1"/>
    <col min="7684" max="7684" width="41.42578125" customWidth="1"/>
    <col min="7685" max="7685" width="21.7109375" customWidth="1"/>
    <col min="7686" max="7686" width="18.42578125" customWidth="1"/>
    <col min="7687" max="7687" width="19.28515625" customWidth="1"/>
    <col min="7688" max="7688" width="20.42578125" customWidth="1"/>
    <col min="7935" max="7935" width="5.42578125" customWidth="1"/>
    <col min="7936" max="7936" width="5" customWidth="1"/>
    <col min="7937" max="7938" width="17.28515625" customWidth="1"/>
    <col min="7939" max="7939" width="15.7109375" customWidth="1"/>
    <col min="7940" max="7940" width="41.42578125" customWidth="1"/>
    <col min="7941" max="7941" width="21.7109375" customWidth="1"/>
    <col min="7942" max="7942" width="18.42578125" customWidth="1"/>
    <col min="7943" max="7943" width="19.28515625" customWidth="1"/>
    <col min="7944" max="7944" width="20.42578125" customWidth="1"/>
    <col min="8191" max="8191" width="5.42578125" customWidth="1"/>
    <col min="8192" max="8192" width="5" customWidth="1"/>
    <col min="8193" max="8194" width="17.28515625" customWidth="1"/>
    <col min="8195" max="8195" width="15.7109375" customWidth="1"/>
    <col min="8196" max="8196" width="41.42578125" customWidth="1"/>
    <col min="8197" max="8197" width="21.7109375" customWidth="1"/>
    <col min="8198" max="8198" width="18.42578125" customWidth="1"/>
    <col min="8199" max="8199" width="19.28515625" customWidth="1"/>
    <col min="8200" max="8200" width="20.42578125" customWidth="1"/>
    <col min="8447" max="8447" width="5.42578125" customWidth="1"/>
    <col min="8448" max="8448" width="5" customWidth="1"/>
    <col min="8449" max="8450" width="17.28515625" customWidth="1"/>
    <col min="8451" max="8451" width="15.7109375" customWidth="1"/>
    <col min="8452" max="8452" width="41.42578125" customWidth="1"/>
    <col min="8453" max="8453" width="21.7109375" customWidth="1"/>
    <col min="8454" max="8454" width="18.42578125" customWidth="1"/>
    <col min="8455" max="8455" width="19.28515625" customWidth="1"/>
    <col min="8456" max="8456" width="20.42578125" customWidth="1"/>
    <col min="8703" max="8703" width="5.42578125" customWidth="1"/>
    <col min="8704" max="8704" width="5" customWidth="1"/>
    <col min="8705" max="8706" width="17.28515625" customWidth="1"/>
    <col min="8707" max="8707" width="15.7109375" customWidth="1"/>
    <col min="8708" max="8708" width="41.42578125" customWidth="1"/>
    <col min="8709" max="8709" width="21.7109375" customWidth="1"/>
    <col min="8710" max="8710" width="18.42578125" customWidth="1"/>
    <col min="8711" max="8711" width="19.28515625" customWidth="1"/>
    <col min="8712" max="8712" width="20.42578125" customWidth="1"/>
    <col min="8959" max="8959" width="5.42578125" customWidth="1"/>
    <col min="8960" max="8960" width="5" customWidth="1"/>
    <col min="8961" max="8962" width="17.28515625" customWidth="1"/>
    <col min="8963" max="8963" width="15.7109375" customWidth="1"/>
    <col min="8964" max="8964" width="41.42578125" customWidth="1"/>
    <col min="8965" max="8965" width="21.7109375" customWidth="1"/>
    <col min="8966" max="8966" width="18.42578125" customWidth="1"/>
    <col min="8967" max="8967" width="19.28515625" customWidth="1"/>
    <col min="8968" max="8968" width="20.42578125" customWidth="1"/>
    <col min="9215" max="9215" width="5.42578125" customWidth="1"/>
    <col min="9216" max="9216" width="5" customWidth="1"/>
    <col min="9217" max="9218" width="17.28515625" customWidth="1"/>
    <col min="9219" max="9219" width="15.7109375" customWidth="1"/>
    <col min="9220" max="9220" width="41.42578125" customWidth="1"/>
    <col min="9221" max="9221" width="21.7109375" customWidth="1"/>
    <col min="9222" max="9222" width="18.42578125" customWidth="1"/>
    <col min="9223" max="9223" width="19.28515625" customWidth="1"/>
    <col min="9224" max="9224" width="20.42578125" customWidth="1"/>
    <col min="9471" max="9471" width="5.42578125" customWidth="1"/>
    <col min="9472" max="9472" width="5" customWidth="1"/>
    <col min="9473" max="9474" width="17.28515625" customWidth="1"/>
    <col min="9475" max="9475" width="15.7109375" customWidth="1"/>
    <col min="9476" max="9476" width="41.42578125" customWidth="1"/>
    <col min="9477" max="9477" width="21.7109375" customWidth="1"/>
    <col min="9478" max="9478" width="18.42578125" customWidth="1"/>
    <col min="9479" max="9479" width="19.28515625" customWidth="1"/>
    <col min="9480" max="9480" width="20.42578125" customWidth="1"/>
    <col min="9727" max="9727" width="5.42578125" customWidth="1"/>
    <col min="9728" max="9728" width="5" customWidth="1"/>
    <col min="9729" max="9730" width="17.28515625" customWidth="1"/>
    <col min="9731" max="9731" width="15.7109375" customWidth="1"/>
    <col min="9732" max="9732" width="41.42578125" customWidth="1"/>
    <col min="9733" max="9733" width="21.7109375" customWidth="1"/>
    <col min="9734" max="9734" width="18.42578125" customWidth="1"/>
    <col min="9735" max="9735" width="19.28515625" customWidth="1"/>
    <col min="9736" max="9736" width="20.42578125" customWidth="1"/>
    <col min="9983" max="9983" width="5.42578125" customWidth="1"/>
    <col min="9984" max="9984" width="5" customWidth="1"/>
    <col min="9985" max="9986" width="17.28515625" customWidth="1"/>
    <col min="9987" max="9987" width="15.7109375" customWidth="1"/>
    <col min="9988" max="9988" width="41.42578125" customWidth="1"/>
    <col min="9989" max="9989" width="21.7109375" customWidth="1"/>
    <col min="9990" max="9990" width="18.42578125" customWidth="1"/>
    <col min="9991" max="9991" width="19.28515625" customWidth="1"/>
    <col min="9992" max="9992" width="20.42578125" customWidth="1"/>
    <col min="10239" max="10239" width="5.42578125" customWidth="1"/>
    <col min="10240" max="10240" width="5" customWidth="1"/>
    <col min="10241" max="10242" width="17.28515625" customWidth="1"/>
    <col min="10243" max="10243" width="15.7109375" customWidth="1"/>
    <col min="10244" max="10244" width="41.42578125" customWidth="1"/>
    <col min="10245" max="10245" width="21.7109375" customWidth="1"/>
    <col min="10246" max="10246" width="18.42578125" customWidth="1"/>
    <col min="10247" max="10247" width="19.28515625" customWidth="1"/>
    <col min="10248" max="10248" width="20.42578125" customWidth="1"/>
    <col min="10495" max="10495" width="5.42578125" customWidth="1"/>
    <col min="10496" max="10496" width="5" customWidth="1"/>
    <col min="10497" max="10498" width="17.28515625" customWidth="1"/>
    <col min="10499" max="10499" width="15.7109375" customWidth="1"/>
    <col min="10500" max="10500" width="41.42578125" customWidth="1"/>
    <col min="10501" max="10501" width="21.7109375" customWidth="1"/>
    <col min="10502" max="10502" width="18.42578125" customWidth="1"/>
    <col min="10503" max="10503" width="19.28515625" customWidth="1"/>
    <col min="10504" max="10504" width="20.42578125" customWidth="1"/>
    <col min="10751" max="10751" width="5.42578125" customWidth="1"/>
    <col min="10752" max="10752" width="5" customWidth="1"/>
    <col min="10753" max="10754" width="17.28515625" customWidth="1"/>
    <col min="10755" max="10755" width="15.7109375" customWidth="1"/>
    <col min="10756" max="10756" width="41.42578125" customWidth="1"/>
    <col min="10757" max="10757" width="21.7109375" customWidth="1"/>
    <col min="10758" max="10758" width="18.42578125" customWidth="1"/>
    <col min="10759" max="10759" width="19.28515625" customWidth="1"/>
    <col min="10760" max="10760" width="20.42578125" customWidth="1"/>
    <col min="11007" max="11007" width="5.42578125" customWidth="1"/>
    <col min="11008" max="11008" width="5" customWidth="1"/>
    <col min="11009" max="11010" width="17.28515625" customWidth="1"/>
    <col min="11011" max="11011" width="15.7109375" customWidth="1"/>
    <col min="11012" max="11012" width="41.42578125" customWidth="1"/>
    <col min="11013" max="11013" width="21.7109375" customWidth="1"/>
    <col min="11014" max="11014" width="18.42578125" customWidth="1"/>
    <col min="11015" max="11015" width="19.28515625" customWidth="1"/>
    <col min="11016" max="11016" width="20.42578125" customWidth="1"/>
    <col min="11263" max="11263" width="5.42578125" customWidth="1"/>
    <col min="11264" max="11264" width="5" customWidth="1"/>
    <col min="11265" max="11266" width="17.28515625" customWidth="1"/>
    <col min="11267" max="11267" width="15.7109375" customWidth="1"/>
    <col min="11268" max="11268" width="41.42578125" customWidth="1"/>
    <col min="11269" max="11269" width="21.7109375" customWidth="1"/>
    <col min="11270" max="11270" width="18.42578125" customWidth="1"/>
    <col min="11271" max="11271" width="19.28515625" customWidth="1"/>
    <col min="11272" max="11272" width="20.42578125" customWidth="1"/>
    <col min="11519" max="11519" width="5.42578125" customWidth="1"/>
    <col min="11520" max="11520" width="5" customWidth="1"/>
    <col min="11521" max="11522" width="17.28515625" customWidth="1"/>
    <col min="11523" max="11523" width="15.7109375" customWidth="1"/>
    <col min="11524" max="11524" width="41.42578125" customWidth="1"/>
    <col min="11525" max="11525" width="21.7109375" customWidth="1"/>
    <col min="11526" max="11526" width="18.42578125" customWidth="1"/>
    <col min="11527" max="11527" width="19.28515625" customWidth="1"/>
    <col min="11528" max="11528" width="20.42578125" customWidth="1"/>
    <col min="11775" max="11775" width="5.42578125" customWidth="1"/>
    <col min="11776" max="11776" width="5" customWidth="1"/>
    <col min="11777" max="11778" width="17.28515625" customWidth="1"/>
    <col min="11779" max="11779" width="15.7109375" customWidth="1"/>
    <col min="11780" max="11780" width="41.42578125" customWidth="1"/>
    <col min="11781" max="11781" width="21.7109375" customWidth="1"/>
    <col min="11782" max="11782" width="18.42578125" customWidth="1"/>
    <col min="11783" max="11783" width="19.28515625" customWidth="1"/>
    <col min="11784" max="11784" width="20.42578125" customWidth="1"/>
    <col min="12031" max="12031" width="5.42578125" customWidth="1"/>
    <col min="12032" max="12032" width="5" customWidth="1"/>
    <col min="12033" max="12034" width="17.28515625" customWidth="1"/>
    <col min="12035" max="12035" width="15.7109375" customWidth="1"/>
    <col min="12036" max="12036" width="41.42578125" customWidth="1"/>
    <col min="12037" max="12037" width="21.7109375" customWidth="1"/>
    <col min="12038" max="12038" width="18.42578125" customWidth="1"/>
    <col min="12039" max="12039" width="19.28515625" customWidth="1"/>
    <col min="12040" max="12040" width="20.42578125" customWidth="1"/>
    <col min="12287" max="12287" width="5.42578125" customWidth="1"/>
    <col min="12288" max="12288" width="5" customWidth="1"/>
    <col min="12289" max="12290" width="17.28515625" customWidth="1"/>
    <col min="12291" max="12291" width="15.7109375" customWidth="1"/>
    <col min="12292" max="12292" width="41.42578125" customWidth="1"/>
    <col min="12293" max="12293" width="21.7109375" customWidth="1"/>
    <col min="12294" max="12294" width="18.42578125" customWidth="1"/>
    <col min="12295" max="12295" width="19.28515625" customWidth="1"/>
    <col min="12296" max="12296" width="20.42578125" customWidth="1"/>
    <col min="12543" max="12543" width="5.42578125" customWidth="1"/>
    <col min="12544" max="12544" width="5" customWidth="1"/>
    <col min="12545" max="12546" width="17.28515625" customWidth="1"/>
    <col min="12547" max="12547" width="15.7109375" customWidth="1"/>
    <col min="12548" max="12548" width="41.42578125" customWidth="1"/>
    <col min="12549" max="12549" width="21.7109375" customWidth="1"/>
    <col min="12550" max="12550" width="18.42578125" customWidth="1"/>
    <col min="12551" max="12551" width="19.28515625" customWidth="1"/>
    <col min="12552" max="12552" width="20.42578125" customWidth="1"/>
    <col min="12799" max="12799" width="5.42578125" customWidth="1"/>
    <col min="12800" max="12800" width="5" customWidth="1"/>
    <col min="12801" max="12802" width="17.28515625" customWidth="1"/>
    <col min="12803" max="12803" width="15.7109375" customWidth="1"/>
    <col min="12804" max="12804" width="41.42578125" customWidth="1"/>
    <col min="12805" max="12805" width="21.7109375" customWidth="1"/>
    <col min="12806" max="12806" width="18.42578125" customWidth="1"/>
    <col min="12807" max="12807" width="19.28515625" customWidth="1"/>
    <col min="12808" max="12808" width="20.42578125" customWidth="1"/>
    <col min="13055" max="13055" width="5.42578125" customWidth="1"/>
    <col min="13056" max="13056" width="5" customWidth="1"/>
    <col min="13057" max="13058" width="17.28515625" customWidth="1"/>
    <col min="13059" max="13059" width="15.7109375" customWidth="1"/>
    <col min="13060" max="13060" width="41.42578125" customWidth="1"/>
    <col min="13061" max="13061" width="21.7109375" customWidth="1"/>
    <col min="13062" max="13062" width="18.42578125" customWidth="1"/>
    <col min="13063" max="13063" width="19.28515625" customWidth="1"/>
    <col min="13064" max="13064" width="20.42578125" customWidth="1"/>
    <col min="13311" max="13311" width="5.42578125" customWidth="1"/>
    <col min="13312" max="13312" width="5" customWidth="1"/>
    <col min="13313" max="13314" width="17.28515625" customWidth="1"/>
    <col min="13315" max="13315" width="15.7109375" customWidth="1"/>
    <col min="13316" max="13316" width="41.42578125" customWidth="1"/>
    <col min="13317" max="13317" width="21.7109375" customWidth="1"/>
    <col min="13318" max="13318" width="18.42578125" customWidth="1"/>
    <col min="13319" max="13319" width="19.28515625" customWidth="1"/>
    <col min="13320" max="13320" width="20.42578125" customWidth="1"/>
    <col min="13567" max="13567" width="5.42578125" customWidth="1"/>
    <col min="13568" max="13568" width="5" customWidth="1"/>
    <col min="13569" max="13570" width="17.28515625" customWidth="1"/>
    <col min="13571" max="13571" width="15.7109375" customWidth="1"/>
    <col min="13572" max="13572" width="41.42578125" customWidth="1"/>
    <col min="13573" max="13573" width="21.7109375" customWidth="1"/>
    <col min="13574" max="13574" width="18.42578125" customWidth="1"/>
    <col min="13575" max="13575" width="19.28515625" customWidth="1"/>
    <col min="13576" max="13576" width="20.42578125" customWidth="1"/>
    <col min="13823" max="13823" width="5.42578125" customWidth="1"/>
    <col min="13824" max="13824" width="5" customWidth="1"/>
    <col min="13825" max="13826" width="17.28515625" customWidth="1"/>
    <col min="13827" max="13827" width="15.7109375" customWidth="1"/>
    <col min="13828" max="13828" width="41.42578125" customWidth="1"/>
    <col min="13829" max="13829" width="21.7109375" customWidth="1"/>
    <col min="13830" max="13830" width="18.42578125" customWidth="1"/>
    <col min="13831" max="13831" width="19.28515625" customWidth="1"/>
    <col min="13832" max="13832" width="20.42578125" customWidth="1"/>
    <col min="14079" max="14079" width="5.42578125" customWidth="1"/>
    <col min="14080" max="14080" width="5" customWidth="1"/>
    <col min="14081" max="14082" width="17.28515625" customWidth="1"/>
    <col min="14083" max="14083" width="15.7109375" customWidth="1"/>
    <col min="14084" max="14084" width="41.42578125" customWidth="1"/>
    <col min="14085" max="14085" width="21.7109375" customWidth="1"/>
    <col min="14086" max="14086" width="18.42578125" customWidth="1"/>
    <col min="14087" max="14087" width="19.28515625" customWidth="1"/>
    <col min="14088" max="14088" width="20.42578125" customWidth="1"/>
    <col min="14335" max="14335" width="5.42578125" customWidth="1"/>
    <col min="14336" max="14336" width="5" customWidth="1"/>
    <col min="14337" max="14338" width="17.28515625" customWidth="1"/>
    <col min="14339" max="14339" width="15.7109375" customWidth="1"/>
    <col min="14340" max="14340" width="41.42578125" customWidth="1"/>
    <col min="14341" max="14341" width="21.7109375" customWidth="1"/>
    <col min="14342" max="14342" width="18.42578125" customWidth="1"/>
    <col min="14343" max="14343" width="19.28515625" customWidth="1"/>
    <col min="14344" max="14344" width="20.42578125" customWidth="1"/>
    <col min="14591" max="14591" width="5.42578125" customWidth="1"/>
    <col min="14592" max="14592" width="5" customWidth="1"/>
    <col min="14593" max="14594" width="17.28515625" customWidth="1"/>
    <col min="14595" max="14595" width="15.7109375" customWidth="1"/>
    <col min="14596" max="14596" width="41.42578125" customWidth="1"/>
    <col min="14597" max="14597" width="21.7109375" customWidth="1"/>
    <col min="14598" max="14598" width="18.42578125" customWidth="1"/>
    <col min="14599" max="14599" width="19.28515625" customWidth="1"/>
    <col min="14600" max="14600" width="20.42578125" customWidth="1"/>
    <col min="14847" max="14847" width="5.42578125" customWidth="1"/>
    <col min="14848" max="14848" width="5" customWidth="1"/>
    <col min="14849" max="14850" width="17.28515625" customWidth="1"/>
    <col min="14851" max="14851" width="15.7109375" customWidth="1"/>
    <col min="14852" max="14852" width="41.42578125" customWidth="1"/>
    <col min="14853" max="14853" width="21.7109375" customWidth="1"/>
    <col min="14854" max="14854" width="18.42578125" customWidth="1"/>
    <col min="14855" max="14855" width="19.28515625" customWidth="1"/>
    <col min="14856" max="14856" width="20.42578125" customWidth="1"/>
    <col min="15103" max="15103" width="5.42578125" customWidth="1"/>
    <col min="15104" max="15104" width="5" customWidth="1"/>
    <col min="15105" max="15106" width="17.28515625" customWidth="1"/>
    <col min="15107" max="15107" width="15.7109375" customWidth="1"/>
    <col min="15108" max="15108" width="41.42578125" customWidth="1"/>
    <col min="15109" max="15109" width="21.7109375" customWidth="1"/>
    <col min="15110" max="15110" width="18.42578125" customWidth="1"/>
    <col min="15111" max="15111" width="19.28515625" customWidth="1"/>
    <col min="15112" max="15112" width="20.42578125" customWidth="1"/>
    <col min="15359" max="15359" width="5.42578125" customWidth="1"/>
    <col min="15360" max="15360" width="5" customWidth="1"/>
    <col min="15361" max="15362" width="17.28515625" customWidth="1"/>
    <col min="15363" max="15363" width="15.7109375" customWidth="1"/>
    <col min="15364" max="15364" width="41.42578125" customWidth="1"/>
    <col min="15365" max="15365" width="21.7109375" customWidth="1"/>
    <col min="15366" max="15366" width="18.42578125" customWidth="1"/>
    <col min="15367" max="15367" width="19.28515625" customWidth="1"/>
    <col min="15368" max="15368" width="20.42578125" customWidth="1"/>
    <col min="15615" max="15615" width="5.42578125" customWidth="1"/>
    <col min="15616" max="15616" width="5" customWidth="1"/>
    <col min="15617" max="15618" width="17.28515625" customWidth="1"/>
    <col min="15619" max="15619" width="15.7109375" customWidth="1"/>
    <col min="15620" max="15620" width="41.42578125" customWidth="1"/>
    <col min="15621" max="15621" width="21.7109375" customWidth="1"/>
    <col min="15622" max="15622" width="18.42578125" customWidth="1"/>
    <col min="15623" max="15623" width="19.28515625" customWidth="1"/>
    <col min="15624" max="15624" width="20.42578125" customWidth="1"/>
    <col min="15871" max="15871" width="5.42578125" customWidth="1"/>
    <col min="15872" max="15872" width="5" customWidth="1"/>
    <col min="15873" max="15874" width="17.28515625" customWidth="1"/>
    <col min="15875" max="15875" width="15.7109375" customWidth="1"/>
    <col min="15876" max="15876" width="41.42578125" customWidth="1"/>
    <col min="15877" max="15877" width="21.7109375" customWidth="1"/>
    <col min="15878" max="15878" width="18.42578125" customWidth="1"/>
    <col min="15879" max="15879" width="19.28515625" customWidth="1"/>
    <col min="15880" max="15880" width="20.42578125" customWidth="1"/>
    <col min="16127" max="16127" width="5.42578125" customWidth="1"/>
    <col min="16128" max="16128" width="5" customWidth="1"/>
    <col min="16129" max="16130" width="17.28515625" customWidth="1"/>
    <col min="16131" max="16131" width="15.7109375" customWidth="1"/>
    <col min="16132" max="16132" width="41.42578125" customWidth="1"/>
    <col min="16133" max="16133" width="21.7109375" customWidth="1"/>
    <col min="16134" max="16134" width="18.42578125" customWidth="1"/>
    <col min="16135" max="16135" width="19.28515625" customWidth="1"/>
    <col min="16136" max="16136" width="20.42578125" customWidth="1"/>
  </cols>
  <sheetData>
    <row r="1" spans="1:14" x14ac:dyDescent="0.25">
      <c r="A1" s="26"/>
      <c r="C1" s="25"/>
      <c r="D1" s="25"/>
      <c r="E1" s="25"/>
      <c r="F1" s="25"/>
      <c r="G1" s="25"/>
    </row>
    <row r="2" spans="1:14" ht="15" customHeight="1" x14ac:dyDescent="0.25">
      <c r="B2" s="90" t="s">
        <v>40</v>
      </c>
      <c r="C2" s="91"/>
      <c r="D2" s="91"/>
      <c r="E2" s="91"/>
      <c r="F2" s="91"/>
      <c r="G2" s="91"/>
      <c r="H2" s="91"/>
      <c r="I2" s="91"/>
      <c r="J2" s="91"/>
      <c r="K2" s="91"/>
    </row>
    <row r="3" spans="1:14" x14ac:dyDescent="0.25">
      <c r="B3" s="85" t="s">
        <v>19</v>
      </c>
      <c r="C3" s="85" t="s">
        <v>18</v>
      </c>
      <c r="D3" s="85" t="s">
        <v>17</v>
      </c>
      <c r="E3" s="86" t="s">
        <v>16</v>
      </c>
      <c r="F3" s="85" t="s">
        <v>15</v>
      </c>
      <c r="G3" s="85" t="s">
        <v>14</v>
      </c>
      <c r="H3" s="85" t="s">
        <v>13</v>
      </c>
      <c r="I3" s="85" t="s">
        <v>42</v>
      </c>
      <c r="J3" s="85" t="s">
        <v>12</v>
      </c>
      <c r="K3" s="85" t="s">
        <v>21</v>
      </c>
    </row>
    <row r="4" spans="1:14" x14ac:dyDescent="0.25">
      <c r="B4" s="85"/>
      <c r="C4" s="85"/>
      <c r="D4" s="85"/>
      <c r="E4" s="86"/>
      <c r="F4" s="85"/>
      <c r="G4" s="85"/>
      <c r="H4" s="85"/>
      <c r="I4" s="85"/>
      <c r="J4" s="85"/>
      <c r="K4" s="85" t="s">
        <v>21</v>
      </c>
    </row>
    <row r="5" spans="1:14" ht="16.149999999999999" customHeight="1" x14ac:dyDescent="0.25">
      <c r="B5" s="85"/>
      <c r="C5" s="85"/>
      <c r="D5" s="85"/>
      <c r="E5" s="86"/>
      <c r="F5" s="85"/>
      <c r="G5" s="85"/>
      <c r="H5" s="85"/>
      <c r="I5" s="85"/>
      <c r="J5" s="85"/>
      <c r="K5" s="85"/>
    </row>
    <row r="6" spans="1:14" ht="16.149999999999999" customHeight="1" x14ac:dyDescent="0.25">
      <c r="B6" s="87" t="s">
        <v>43</v>
      </c>
      <c r="C6" s="88"/>
      <c r="D6" s="88"/>
      <c r="E6" s="88"/>
      <c r="F6" s="88"/>
      <c r="G6" s="88"/>
      <c r="H6" s="88"/>
      <c r="I6" s="88"/>
      <c r="J6" s="89"/>
      <c r="K6" s="51"/>
    </row>
    <row r="7" spans="1:14" s="2" customFormat="1" ht="45" x14ac:dyDescent="0.25">
      <c r="A7" s="12"/>
      <c r="B7" s="22">
        <v>1</v>
      </c>
      <c r="C7" s="24" t="s">
        <v>73</v>
      </c>
      <c r="D7" s="24" t="s">
        <v>74</v>
      </c>
      <c r="E7" s="22" t="s">
        <v>58</v>
      </c>
      <c r="F7" s="24" t="s">
        <v>59</v>
      </c>
      <c r="G7" s="23" t="s">
        <v>60</v>
      </c>
      <c r="H7" s="50" t="s">
        <v>41</v>
      </c>
      <c r="I7" s="68" t="s">
        <v>81</v>
      </c>
      <c r="J7" s="22" t="s">
        <v>66</v>
      </c>
      <c r="K7" s="82" t="s">
        <v>82</v>
      </c>
      <c r="L7" s="2">
        <v>300</v>
      </c>
      <c r="M7" s="105">
        <v>877803</v>
      </c>
      <c r="N7" s="105">
        <f>+L7*M7</f>
        <v>263340900</v>
      </c>
    </row>
    <row r="8" spans="1:14" ht="78.75" x14ac:dyDescent="0.25">
      <c r="B8" s="22">
        <v>2</v>
      </c>
      <c r="C8" s="24" t="s">
        <v>61</v>
      </c>
      <c r="D8" s="24" t="s">
        <v>62</v>
      </c>
      <c r="E8" s="22" t="s">
        <v>63</v>
      </c>
      <c r="F8" s="52" t="s">
        <v>64</v>
      </c>
      <c r="G8" s="23" t="s">
        <v>70</v>
      </c>
      <c r="H8" s="50" t="s">
        <v>41</v>
      </c>
      <c r="I8" s="70">
        <v>6444740</v>
      </c>
      <c r="J8" s="22" t="s">
        <v>65</v>
      </c>
      <c r="K8" s="83"/>
      <c r="L8">
        <v>124</v>
      </c>
      <c r="M8" s="105">
        <v>877803</v>
      </c>
      <c r="N8" s="104">
        <f>+M8*L8</f>
        <v>108847572</v>
      </c>
    </row>
    <row r="9" spans="1:14" x14ac:dyDescent="0.25">
      <c r="B9" s="85" t="s">
        <v>44</v>
      </c>
      <c r="C9" s="85"/>
      <c r="D9" s="85"/>
      <c r="E9" s="85"/>
      <c r="F9" s="85"/>
      <c r="G9" s="85"/>
      <c r="H9" s="85"/>
      <c r="I9" s="85"/>
      <c r="J9" s="85"/>
      <c r="K9" s="83"/>
    </row>
    <row r="10" spans="1:14" ht="45" x14ac:dyDescent="0.25">
      <c r="B10" s="22">
        <v>1</v>
      </c>
      <c r="C10" s="22" t="s">
        <v>67</v>
      </c>
      <c r="D10" s="24" t="str">
        <f>+D8</f>
        <v>ESTUDIOS CIVILES Y SANITARIOS ESSERE LTDA</v>
      </c>
      <c r="E10" s="69" t="s">
        <v>41</v>
      </c>
      <c r="F10" s="24" t="s">
        <v>69</v>
      </c>
      <c r="G10" s="22" t="s">
        <v>68</v>
      </c>
      <c r="H10" s="22" t="s">
        <v>71</v>
      </c>
      <c r="I10" s="68">
        <v>35000000</v>
      </c>
      <c r="J10" s="22" t="s">
        <v>72</v>
      </c>
      <c r="K10" s="83"/>
      <c r="N10" s="104">
        <f>+N7+N8</f>
        <v>372188472</v>
      </c>
    </row>
    <row r="11" spans="1:14" ht="45" x14ac:dyDescent="0.25">
      <c r="B11" s="22">
        <v>2</v>
      </c>
      <c r="C11" s="24" t="s">
        <v>73</v>
      </c>
      <c r="D11" s="24" t="s">
        <v>3</v>
      </c>
      <c r="E11" s="22" t="s">
        <v>76</v>
      </c>
      <c r="F11" s="24" t="s">
        <v>75</v>
      </c>
      <c r="G11" s="23" t="s">
        <v>60</v>
      </c>
      <c r="H11" s="50" t="s">
        <v>41</v>
      </c>
      <c r="I11" s="68" t="s">
        <v>77</v>
      </c>
      <c r="J11" s="22" t="s">
        <v>66</v>
      </c>
      <c r="K11" s="83"/>
    </row>
    <row r="12" spans="1:14" s="14" customFormat="1" ht="12.75" x14ac:dyDescent="0.2">
      <c r="A12" s="18"/>
      <c r="B12" s="15"/>
      <c r="C12" s="21"/>
      <c r="D12" s="21"/>
      <c r="E12" s="15"/>
      <c r="F12" s="15"/>
      <c r="G12" s="20"/>
      <c r="H12" s="15"/>
      <c r="I12" s="19"/>
      <c r="J12" s="15"/>
    </row>
    <row r="13" spans="1:14" s="14" customFormat="1" ht="12.75" x14ac:dyDescent="0.2">
      <c r="A13" s="18"/>
      <c r="B13" s="15"/>
      <c r="C13" s="65"/>
      <c r="D13" s="65"/>
      <c r="E13" s="17"/>
      <c r="F13" s="15"/>
      <c r="G13" s="15"/>
      <c r="H13" s="15"/>
      <c r="I13" s="16"/>
      <c r="J13" s="15"/>
    </row>
    <row r="14" spans="1:14" s="14" customFormat="1" ht="12.75" x14ac:dyDescent="0.2">
      <c r="A14" s="18"/>
      <c r="B14" s="15"/>
      <c r="C14" s="65"/>
      <c r="D14" s="65"/>
      <c r="E14" s="17"/>
      <c r="F14" s="15"/>
      <c r="G14" s="15"/>
      <c r="H14" s="15"/>
      <c r="I14" s="16"/>
      <c r="J14" s="15"/>
    </row>
    <row r="15" spans="1:14" s="14" customFormat="1" ht="12.75" x14ac:dyDescent="0.2">
      <c r="A15" s="18"/>
      <c r="B15" s="15"/>
      <c r="C15" s="65"/>
      <c r="D15" s="65"/>
      <c r="E15" s="17"/>
      <c r="F15" s="15"/>
      <c r="G15" s="15"/>
      <c r="H15" s="15"/>
      <c r="I15" s="16"/>
      <c r="J15" s="15"/>
    </row>
    <row r="16" spans="1:14" s="14" customFormat="1" ht="14.25" x14ac:dyDescent="0.2">
      <c r="A16" s="18"/>
      <c r="B16" s="15"/>
      <c r="C16" s="64"/>
      <c r="D16" s="64"/>
      <c r="E16" s="17"/>
      <c r="F16" s="15"/>
      <c r="G16" s="15"/>
      <c r="H16" s="15"/>
      <c r="I16" s="16"/>
      <c r="J16" s="15"/>
    </row>
    <row r="17" spans="1:19" s="14" customFormat="1" x14ac:dyDescent="0.25">
      <c r="A17" s="18"/>
      <c r="B17" s="15"/>
      <c r="C17" s="64"/>
      <c r="D17" s="64"/>
      <c r="E17" s="17"/>
      <c r="F17" s="15"/>
      <c r="G17" s="15"/>
      <c r="H17" s="15"/>
      <c r="I17" s="16"/>
      <c r="J17" s="15"/>
      <c r="R17"/>
      <c r="S17"/>
    </row>
    <row r="18" spans="1:19" s="14" customFormat="1" x14ac:dyDescent="0.25">
      <c r="A18" s="18"/>
      <c r="B18" s="15"/>
      <c r="C18" s="64"/>
      <c r="D18" s="64"/>
      <c r="E18" s="17"/>
      <c r="F18" s="15"/>
      <c r="G18" s="15"/>
      <c r="H18" s="15"/>
      <c r="I18" s="16"/>
      <c r="J18" s="15"/>
      <c r="R18"/>
      <c r="S18"/>
    </row>
    <row r="19" spans="1:19" s="14" customFormat="1" ht="15.75" x14ac:dyDescent="0.25">
      <c r="A19" s="18"/>
      <c r="B19"/>
      <c r="C19" s="84" t="s">
        <v>10</v>
      </c>
      <c r="D19" s="84"/>
      <c r="E19" s="84"/>
      <c r="F19" s="15"/>
      <c r="G19" s="15"/>
      <c r="H19" s="15"/>
      <c r="I19" s="16"/>
      <c r="J19" s="15"/>
      <c r="R19"/>
      <c r="S19"/>
    </row>
    <row r="20" spans="1:19" ht="15" customHeight="1" x14ac:dyDescent="0.25">
      <c r="C20" s="59" t="s">
        <v>0</v>
      </c>
      <c r="D20" s="59"/>
      <c r="E20" s="59"/>
      <c r="F20" s="3"/>
      <c r="G20" s="13"/>
      <c r="H20" s="13"/>
      <c r="I20" s="13"/>
      <c r="J20" s="13"/>
    </row>
    <row r="21" spans="1:19" x14ac:dyDescent="0.25">
      <c r="F21" s="59"/>
    </row>
  </sheetData>
  <mergeCells count="15">
    <mergeCell ref="B2:K2"/>
    <mergeCell ref="K3:K5"/>
    <mergeCell ref="F3:F5"/>
    <mergeCell ref="G3:G5"/>
    <mergeCell ref="H3:H5"/>
    <mergeCell ref="I3:I5"/>
    <mergeCell ref="J3:J5"/>
    <mergeCell ref="K7:K11"/>
    <mergeCell ref="C19:E19"/>
    <mergeCell ref="B3:B5"/>
    <mergeCell ref="C3:C5"/>
    <mergeCell ref="D3:D5"/>
    <mergeCell ref="E3:E5"/>
    <mergeCell ref="B9:J9"/>
    <mergeCell ref="B6:J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&amp;C&amp;"-,Negrita"&amp;14SEGUNDA EVALUACION    DE EXPERIENCIA INVITACION  ABIERTA  No. 024 DE 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B15" sqref="B15"/>
    </sheetView>
  </sheetViews>
  <sheetFormatPr baseColWidth="10" defaultColWidth="11.42578125" defaultRowHeight="15" x14ac:dyDescent="0.25"/>
  <cols>
    <col min="1" max="1" width="5.7109375" style="29" customWidth="1"/>
    <col min="2" max="2" width="50.85546875" style="27" customWidth="1"/>
    <col min="3" max="3" width="9.140625" style="29" customWidth="1"/>
    <col min="4" max="4" width="14.7109375" style="29" customWidth="1"/>
    <col min="5" max="5" width="24.85546875" style="28" customWidth="1"/>
    <col min="6" max="6" width="15.28515625" style="28" bestFit="1" customWidth="1"/>
    <col min="7" max="7" width="16.5703125" style="27" customWidth="1"/>
    <col min="8" max="8" width="15" style="27" customWidth="1"/>
    <col min="9" max="9" width="13.140625" style="27" customWidth="1"/>
    <col min="10" max="10" width="18.140625" style="27" bestFit="1" customWidth="1"/>
    <col min="11" max="16384" width="11.42578125" style="27"/>
  </cols>
  <sheetData>
    <row r="1" spans="1:10" x14ac:dyDescent="0.25">
      <c r="E1" s="97"/>
      <c r="F1" s="97"/>
      <c r="G1" s="97"/>
      <c r="H1" s="97"/>
      <c r="I1" s="97"/>
      <c r="J1" s="98"/>
    </row>
    <row r="2" spans="1:10" ht="15" customHeight="1" x14ac:dyDescent="0.25">
      <c r="A2" s="95" t="s">
        <v>2</v>
      </c>
      <c r="B2" s="95" t="s">
        <v>1</v>
      </c>
      <c r="C2" s="95" t="s">
        <v>28</v>
      </c>
      <c r="D2" s="95" t="s">
        <v>27</v>
      </c>
      <c r="E2" s="99" t="s">
        <v>48</v>
      </c>
      <c r="F2" s="99"/>
      <c r="G2" s="99" t="s">
        <v>49</v>
      </c>
      <c r="H2" s="99"/>
      <c r="I2" s="95" t="s">
        <v>25</v>
      </c>
      <c r="J2" s="95"/>
    </row>
    <row r="3" spans="1:10" ht="15.75" thickBot="1" x14ac:dyDescent="0.3">
      <c r="A3" s="96"/>
      <c r="B3" s="96"/>
      <c r="C3" s="96"/>
      <c r="D3" s="96"/>
      <c r="E3" s="39" t="s">
        <v>47</v>
      </c>
      <c r="F3" s="39" t="s">
        <v>26</v>
      </c>
      <c r="G3" s="62" t="s">
        <v>47</v>
      </c>
      <c r="H3" s="62" t="s">
        <v>26</v>
      </c>
      <c r="I3" s="96"/>
      <c r="J3" s="96"/>
    </row>
    <row r="4" spans="1:10" ht="15.75" thickBot="1" x14ac:dyDescent="0.3">
      <c r="A4" s="38">
        <v>1</v>
      </c>
      <c r="B4" s="53" t="s">
        <v>45</v>
      </c>
      <c r="C4" s="54" t="s">
        <v>46</v>
      </c>
      <c r="D4" s="55">
        <v>1</v>
      </c>
      <c r="E4" s="56">
        <v>20000000</v>
      </c>
      <c r="F4" s="57">
        <v>20000000</v>
      </c>
      <c r="G4" s="60">
        <v>20000000</v>
      </c>
      <c r="H4" s="61">
        <v>20000000</v>
      </c>
      <c r="I4" s="32">
        <f>H4-F4</f>
        <v>0</v>
      </c>
      <c r="J4" s="31" t="s">
        <v>78</v>
      </c>
    </row>
    <row r="5" spans="1:10" ht="15.75" thickBot="1" x14ac:dyDescent="0.3">
      <c r="A5" s="58">
        <v>2</v>
      </c>
      <c r="B5" s="53" t="s">
        <v>50</v>
      </c>
      <c r="C5" s="54" t="s">
        <v>46</v>
      </c>
      <c r="D5" s="55">
        <v>1</v>
      </c>
      <c r="E5" s="56">
        <v>30000000</v>
      </c>
      <c r="F5" s="57">
        <v>30000000</v>
      </c>
      <c r="G5" s="56">
        <v>30000000</v>
      </c>
      <c r="H5" s="57">
        <v>30000000</v>
      </c>
      <c r="I5" s="63">
        <f>H5-F5</f>
        <v>0</v>
      </c>
      <c r="J5" s="31" t="s">
        <v>78</v>
      </c>
    </row>
    <row r="6" spans="1:10" ht="15.75" thickBot="1" x14ac:dyDescent="0.3">
      <c r="A6" s="58">
        <v>3</v>
      </c>
      <c r="B6" s="53" t="s">
        <v>51</v>
      </c>
      <c r="C6" s="54" t="s">
        <v>46</v>
      </c>
      <c r="D6" s="55">
        <v>1</v>
      </c>
      <c r="E6" s="56">
        <v>30000000</v>
      </c>
      <c r="F6" s="57">
        <v>30000000</v>
      </c>
      <c r="G6" s="56">
        <v>30000000</v>
      </c>
      <c r="H6" s="57">
        <v>30000000</v>
      </c>
      <c r="I6" s="63">
        <f t="shared" ref="I6:I7" si="0">H6-F6</f>
        <v>0</v>
      </c>
      <c r="J6" s="31" t="s">
        <v>78</v>
      </c>
    </row>
    <row r="7" spans="1:10" ht="15.75" thickBot="1" x14ac:dyDescent="0.3">
      <c r="A7" s="58">
        <v>4</v>
      </c>
      <c r="B7" s="53" t="s">
        <v>52</v>
      </c>
      <c r="C7" s="54" t="s">
        <v>46</v>
      </c>
      <c r="D7" s="55">
        <v>1</v>
      </c>
      <c r="E7" s="56">
        <v>40000000</v>
      </c>
      <c r="F7" s="57">
        <v>40000000</v>
      </c>
      <c r="G7" s="56">
        <v>40000000</v>
      </c>
      <c r="H7" s="57">
        <v>40000000</v>
      </c>
      <c r="I7" s="63">
        <f t="shared" si="0"/>
        <v>0</v>
      </c>
      <c r="J7" s="31" t="s">
        <v>78</v>
      </c>
    </row>
    <row r="8" spans="1:10" x14ac:dyDescent="0.25">
      <c r="A8" s="37"/>
      <c r="B8" s="36"/>
      <c r="C8" s="35"/>
      <c r="D8" s="34" t="s">
        <v>24</v>
      </c>
      <c r="E8" s="33">
        <f>SUM(E4:E7)</f>
        <v>120000000</v>
      </c>
      <c r="F8" s="33">
        <f>SUM(F4:F7)</f>
        <v>120000000</v>
      </c>
      <c r="G8" s="33">
        <f>SUM(G4:G7)</f>
        <v>120000000</v>
      </c>
      <c r="H8" s="33">
        <f>SUM(H4:H7)</f>
        <v>120000000</v>
      </c>
      <c r="I8" s="32">
        <v>0</v>
      </c>
      <c r="J8" s="31"/>
    </row>
    <row r="9" spans="1:10" x14ac:dyDescent="0.25">
      <c r="A9" s="37"/>
      <c r="B9" s="36"/>
      <c r="C9" s="35"/>
      <c r="D9" s="34" t="s">
        <v>23</v>
      </c>
      <c r="E9" s="33">
        <f>E8*19%</f>
        <v>22800000</v>
      </c>
      <c r="F9" s="33">
        <f>F8*19%</f>
        <v>22800000</v>
      </c>
      <c r="G9" s="33">
        <f>G8*19%</f>
        <v>22800000</v>
      </c>
      <c r="H9" s="33">
        <f>H8*19%</f>
        <v>22800000</v>
      </c>
      <c r="I9" s="32">
        <v>0</v>
      </c>
      <c r="J9" s="31"/>
    </row>
    <row r="10" spans="1:10" x14ac:dyDescent="0.25">
      <c r="A10" s="37"/>
      <c r="B10" s="36"/>
      <c r="C10" s="35"/>
      <c r="D10" s="34" t="s">
        <v>22</v>
      </c>
      <c r="E10" s="33">
        <f>SUM(E8:E9)</f>
        <v>142800000</v>
      </c>
      <c r="F10" s="33">
        <f>SUM(F8:F9)</f>
        <v>142800000</v>
      </c>
      <c r="G10" s="33">
        <f>SUM(G8:G9)</f>
        <v>142800000</v>
      </c>
      <c r="H10" s="33">
        <f>SUM(H8:H9)</f>
        <v>142800000</v>
      </c>
      <c r="I10" s="32">
        <v>0</v>
      </c>
      <c r="J10" s="31"/>
    </row>
    <row r="11" spans="1:10" ht="15.75" thickBot="1" x14ac:dyDescent="0.3">
      <c r="E11" s="30" t="s">
        <v>20</v>
      </c>
      <c r="F11" s="92" t="s">
        <v>20</v>
      </c>
      <c r="G11" s="93"/>
      <c r="H11" s="93"/>
      <c r="I11" s="93"/>
      <c r="J11" s="94"/>
    </row>
    <row r="16" spans="1:10" ht="15.75" customHeight="1" x14ac:dyDescent="0.25"/>
    <row r="17" ht="15" customHeight="1" x14ac:dyDescent="0.25"/>
  </sheetData>
  <mergeCells count="10">
    <mergeCell ref="E1:J1"/>
    <mergeCell ref="E2:F2"/>
    <mergeCell ref="G2:H2"/>
    <mergeCell ref="I2:I3"/>
    <mergeCell ref="J2:J3"/>
    <mergeCell ref="F11:J11"/>
    <mergeCell ref="A2:A3"/>
    <mergeCell ref="D2:D3"/>
    <mergeCell ref="C2:C3"/>
    <mergeCell ref="B2:B3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headerFooter>
    <oddHeader>&amp;C&amp;"-,Negrita"&amp;14FINAL  -  EVALUACION   ECONMICA DE  LA  INVITACION  ABIERTA  No. 024  DE 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tabSelected="1" topLeftCell="A16" workbookViewId="0">
      <selection activeCell="B16" sqref="B16"/>
    </sheetView>
  </sheetViews>
  <sheetFormatPr baseColWidth="10" defaultColWidth="23.5703125" defaultRowHeight="15" x14ac:dyDescent="0.25"/>
  <cols>
    <col min="1" max="1" width="28.85546875" style="40" customWidth="1"/>
    <col min="2" max="16384" width="23.5703125" style="40"/>
  </cols>
  <sheetData>
    <row r="3" spans="1:2" ht="15.75" thickBot="1" x14ac:dyDescent="0.3"/>
    <row r="4" spans="1:2" ht="33.75" customHeight="1" x14ac:dyDescent="0.25">
      <c r="A4" s="49" t="s">
        <v>39</v>
      </c>
      <c r="B4" s="48" t="s">
        <v>49</v>
      </c>
    </row>
    <row r="5" spans="1:2" x14ac:dyDescent="0.25">
      <c r="A5" s="46" t="s">
        <v>38</v>
      </c>
      <c r="B5" s="47" t="s">
        <v>53</v>
      </c>
    </row>
    <row r="6" spans="1:2" x14ac:dyDescent="0.25">
      <c r="A6" s="46" t="s">
        <v>37</v>
      </c>
      <c r="B6" s="44" t="s">
        <v>20</v>
      </c>
    </row>
    <row r="7" spans="1:2" x14ac:dyDescent="0.25">
      <c r="A7" s="46" t="s">
        <v>36</v>
      </c>
      <c r="B7" s="44" t="s">
        <v>20</v>
      </c>
    </row>
    <row r="8" spans="1:2" x14ac:dyDescent="0.25">
      <c r="A8" s="46" t="s">
        <v>35</v>
      </c>
      <c r="B8" s="44" t="s">
        <v>53</v>
      </c>
    </row>
    <row r="9" spans="1:2" x14ac:dyDescent="0.25">
      <c r="A9" s="46" t="s">
        <v>34</v>
      </c>
      <c r="B9" s="44" t="s">
        <v>53</v>
      </c>
    </row>
    <row r="10" spans="1:2" ht="15.75" thickBot="1" x14ac:dyDescent="0.3">
      <c r="A10" s="45" t="s">
        <v>33</v>
      </c>
      <c r="B10" s="44" t="s">
        <v>53</v>
      </c>
    </row>
    <row r="14" spans="1:2" x14ac:dyDescent="0.25">
      <c r="A14" s="43" t="s">
        <v>32</v>
      </c>
      <c r="B14" s="43"/>
    </row>
    <row r="15" spans="1:2" x14ac:dyDescent="0.25">
      <c r="A15" s="100" t="s">
        <v>31</v>
      </c>
      <c r="B15" s="101"/>
    </row>
    <row r="16" spans="1:2" x14ac:dyDescent="0.25">
      <c r="A16" s="42"/>
      <c r="B16" s="41"/>
    </row>
    <row r="17" spans="1:2" x14ac:dyDescent="0.25">
      <c r="A17" s="42"/>
      <c r="B17" s="41"/>
    </row>
    <row r="18" spans="1:2" x14ac:dyDescent="0.25">
      <c r="A18" s="42"/>
      <c r="B18" s="41"/>
    </row>
    <row r="19" spans="1:2" x14ac:dyDescent="0.25">
      <c r="A19" s="43" t="s">
        <v>55</v>
      </c>
      <c r="B19" s="43"/>
    </row>
    <row r="20" spans="1:2" x14ac:dyDescent="0.25">
      <c r="A20" s="100" t="s">
        <v>30</v>
      </c>
      <c r="B20" s="100"/>
    </row>
    <row r="21" spans="1:2" x14ac:dyDescent="0.25">
      <c r="A21" s="42"/>
      <c r="B21" s="41"/>
    </row>
    <row r="22" spans="1:2" x14ac:dyDescent="0.25">
      <c r="A22" s="42"/>
      <c r="B22" s="41"/>
    </row>
    <row r="23" spans="1:2" x14ac:dyDescent="0.25">
      <c r="A23" s="102" t="s">
        <v>54</v>
      </c>
      <c r="B23" s="102"/>
    </row>
    <row r="24" spans="1:2" x14ac:dyDescent="0.25">
      <c r="A24" s="103" t="s">
        <v>29</v>
      </c>
      <c r="B24" s="103"/>
    </row>
  </sheetData>
  <mergeCells count="4">
    <mergeCell ref="A15:B15"/>
    <mergeCell ref="A20:B20"/>
    <mergeCell ref="A23:B23"/>
    <mergeCell ref="A24:B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&amp;C&amp;"-,Negrita"&amp;14FINAL  -  RESUMEN   DE LA EVALUACION  DE LA  INVITACION ABIERTA  No. 024  DE 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2" sqref="A12"/>
    </sheetView>
  </sheetViews>
  <sheetFormatPr baseColWidth="10" defaultRowHeight="15" x14ac:dyDescent="0.25"/>
  <sheetData>
    <row r="1" spans="1:1" x14ac:dyDescent="0.25">
      <c r="A1" t="s">
        <v>57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EVALUACION TECNICA</vt:lpstr>
      <vt:lpstr>EXPERIENCIA</vt:lpstr>
      <vt:lpstr>EVALUACION ECONOMICA</vt:lpstr>
      <vt:lpstr>RESUMEN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Dayro Andres Pedraza Cortes</dc:creator>
  <cp:lastModifiedBy>Sandra Milena Cubillos Gonzalez</cp:lastModifiedBy>
  <dcterms:created xsi:type="dcterms:W3CDTF">2020-06-01T20:24:03Z</dcterms:created>
  <dcterms:modified xsi:type="dcterms:W3CDTF">2020-07-24T16:50:09Z</dcterms:modified>
</cp:coreProperties>
</file>