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LANEACION\GOBIERNO DIGITAL\"/>
    </mc:Choice>
  </mc:AlternateContent>
  <bookViews>
    <workbookView xWindow="0" yWindow="0" windowWidth="20490" windowHeight="6855" firstSheet="3" activeTab="3"/>
  </bookViews>
  <sheets>
    <sheet name="IMPACTO-PROB" sheetId="5" r:id="rId1"/>
    <sheet name="FORMATO 1" sheetId="3" state="hidden" r:id="rId2"/>
    <sheet name="FORMATO 3" sheetId="6" state="hidden" r:id="rId3"/>
    <sheet name="MAPA DE RIESGOS 2019" sheetId="1" r:id="rId4"/>
    <sheet name="Hoja1" sheetId="9" r:id="rId5"/>
    <sheet name="convenciones " sheetId="7" r:id="rId6"/>
    <sheet name="NO BORRAR" sheetId="2" r:id="rId7"/>
    <sheet name="Macroproc" sheetId="8" r:id="rId8"/>
  </sheets>
  <externalReferences>
    <externalReference r:id="rId9"/>
    <externalReference r:id="rId10"/>
    <externalReference r:id="rId11"/>
    <externalReference r:id="rId12"/>
    <externalReference r:id="rId13"/>
  </externalReferences>
  <definedNames>
    <definedName name="_xlnm._FilterDatabase" localSheetId="3" hidden="1">'MAPA DE RIESGOS 2019'!$A$10:$IJ$60</definedName>
    <definedName name="_xlnm.Print_Area" localSheetId="3">'MAPA DE RIESGOS 2019'!$A$2:$AO$70</definedName>
    <definedName name="_xlnm.Print_Titles" localSheetId="3">'MAPA DE RIESGOS 2019'!$2:$10</definedName>
  </definedNames>
  <calcPr calcId="152511"/>
</workbook>
</file>

<file path=xl/calcChain.xml><?xml version="1.0" encoding="utf-8"?>
<calcChain xmlns="http://schemas.openxmlformats.org/spreadsheetml/2006/main">
  <c r="AE27" i="1" l="1"/>
  <c r="Y14" i="1" l="1"/>
  <c r="O14" i="1"/>
  <c r="Y28" i="1" l="1"/>
  <c r="O28" i="1"/>
  <c r="Y27" i="1"/>
  <c r="O27" i="1"/>
  <c r="Y26" i="1"/>
  <c r="O26" i="1"/>
  <c r="O25" i="1"/>
  <c r="Y24" i="1"/>
  <c r="O24" i="1"/>
  <c r="O34" i="1" l="1"/>
  <c r="Y34" i="1"/>
  <c r="N39" i="1" l="1"/>
  <c r="O19" i="1" l="1"/>
  <c r="Y19" i="1"/>
  <c r="O18" i="1"/>
  <c r="Y18" i="1"/>
  <c r="O17" i="1"/>
  <c r="Y17" i="1"/>
  <c r="O16" i="1"/>
  <c r="O15" i="1"/>
  <c r="O12" i="1"/>
  <c r="Y33" i="1"/>
  <c r="O33" i="1"/>
  <c r="Y29" i="1"/>
  <c r="O43" i="1"/>
  <c r="O42" i="1"/>
  <c r="O39" i="1" s="1"/>
  <c r="O41" i="1"/>
  <c r="O40" i="1"/>
  <c r="Y23" i="1"/>
  <c r="Y22" i="1"/>
  <c r="O22" i="1"/>
  <c r="Y21" i="1"/>
  <c r="O21" i="1"/>
  <c r="Y20" i="1"/>
  <c r="Y44" i="1"/>
  <c r="Y50" i="1"/>
  <c r="O50" i="1"/>
  <c r="Y58" i="1"/>
  <c r="O44" i="1"/>
  <c r="Y43" i="1"/>
  <c r="Y49" i="1"/>
  <c r="O49" i="1"/>
  <c r="Y31" i="1"/>
  <c r="O31" i="1"/>
  <c r="Y32" i="1"/>
  <c r="O32" i="1"/>
  <c r="Y57" i="1"/>
  <c r="Y56" i="1"/>
  <c r="Y59" i="1"/>
  <c r="Y53" i="1"/>
  <c r="Y52" i="1"/>
  <c r="Y48" i="1"/>
  <c r="Y47" i="1"/>
  <c r="Y42" i="1"/>
  <c r="Y41" i="1"/>
  <c r="Y40" i="1"/>
  <c r="Y30" i="1"/>
  <c r="Y16" i="1"/>
  <c r="Y15" i="1"/>
  <c r="Y12" i="1"/>
  <c r="O53" i="1"/>
  <c r="O52" i="1"/>
  <c r="O57" i="1"/>
  <c r="O56" i="1"/>
  <c r="O59" i="1"/>
  <c r="O51" i="1"/>
  <c r="O47" i="1"/>
  <c r="O30" i="1"/>
  <c r="O20" i="1"/>
  <c r="O13" i="1"/>
  <c r="O11" i="1"/>
</calcChain>
</file>

<file path=xl/sharedStrings.xml><?xml version="1.0" encoding="utf-8"?>
<sst xmlns="http://schemas.openxmlformats.org/spreadsheetml/2006/main" count="1855" uniqueCount="906">
  <si>
    <t>RIESGO</t>
  </si>
  <si>
    <t>CRONOGRAMA</t>
  </si>
  <si>
    <t>PROCESO</t>
  </si>
  <si>
    <t xml:space="preserve">IMPACTO  </t>
  </si>
  <si>
    <t>LIDER DEL PROCESO</t>
  </si>
  <si>
    <t xml:space="preserve">TIPO DE RIESGO </t>
  </si>
  <si>
    <t>INTERNO</t>
  </si>
  <si>
    <t>EXTERNO</t>
  </si>
  <si>
    <t xml:space="preserve">PROBABILIDAD  </t>
  </si>
  <si>
    <t xml:space="preserve">ASUMIR EL RIESGO </t>
  </si>
  <si>
    <t xml:space="preserve">REDUCIR O ASUMIR EL RIESGO </t>
  </si>
  <si>
    <t xml:space="preserve">EVITAR ,REDUCIR COMPARTIR O TRASFERIR EL RIESGO </t>
  </si>
  <si>
    <t>ACCIONES (PREVENTIVAS-CORRECTIVAS)</t>
  </si>
  <si>
    <t xml:space="preserve">INDICADORES </t>
  </si>
  <si>
    <t xml:space="preserve">CARGO </t>
  </si>
  <si>
    <t xml:space="preserve">
INSIGNIFICANTE</t>
  </si>
  <si>
    <t xml:space="preserve">
MENOR</t>
  </si>
  <si>
    <t xml:space="preserve">
MODERADO</t>
  </si>
  <si>
    <t xml:space="preserve">
MAYOR</t>
  </si>
  <si>
    <t xml:space="preserve">
CATASTRÓFICO</t>
  </si>
  <si>
    <t>PREVENTIVAS</t>
  </si>
  <si>
    <t>CORRECTIVAS</t>
  </si>
  <si>
    <t>ZONA DE RIESGO BAJA</t>
  </si>
  <si>
    <t>ZONA DE RIESGO MODERADA</t>
  </si>
  <si>
    <t>ZONA DE RIESGO ALTA</t>
  </si>
  <si>
    <t>ZONA DE RIESGO EXTREMA</t>
  </si>
  <si>
    <t>SI</t>
  </si>
  <si>
    <t>NO</t>
  </si>
  <si>
    <t>OBJETIVO DEL PROCESO</t>
  </si>
  <si>
    <t xml:space="preserve">ECONOMICO </t>
  </si>
  <si>
    <t xml:space="preserve">ZONA DE RIESGO </t>
  </si>
  <si>
    <t xml:space="preserve">RESPONSABLES </t>
  </si>
  <si>
    <t xml:space="preserve">DEPENDENCIA </t>
  </si>
  <si>
    <t>ECONOMICOS</t>
  </si>
  <si>
    <t>AMBIENTALES</t>
  </si>
  <si>
    <t>DE INFRAESTRUCTURA</t>
  </si>
  <si>
    <t>DE PERSONAL</t>
  </si>
  <si>
    <t>PROCESOS</t>
  </si>
  <si>
    <t>TECNOLOGICOS</t>
  </si>
  <si>
    <t>SOCIALES</t>
  </si>
  <si>
    <t>LIDER DEL PROCESO :</t>
  </si>
  <si>
    <t xml:space="preserve">CAUSAS </t>
  </si>
  <si>
    <t>TIPO DE RIESGO</t>
  </si>
  <si>
    <t xml:space="preserve">RIESGO </t>
  </si>
  <si>
    <t xml:space="preserve">POSIBLES CONSECUENCIAS </t>
  </si>
  <si>
    <t>EJEMPLO DE FACTORES INTERNOS Y EXTERNOS GENERADORES DE RIESGO</t>
  </si>
  <si>
    <t>FACTORES EXTERNOS</t>
  </si>
  <si>
    <t>FACTORES INTERNOS</t>
  </si>
  <si>
    <t>MACROPROCESO:</t>
  </si>
  <si>
    <t xml:space="preserve">PROCESO </t>
  </si>
  <si>
    <t>CALIFICACION</t>
  </si>
  <si>
    <t>TIPO DE IMPACTO</t>
  </si>
  <si>
    <t>PROBABILIDAD</t>
  </si>
  <si>
    <t xml:space="preserve">IMPACTO </t>
  </si>
  <si>
    <t>MACROPROCESO</t>
  </si>
  <si>
    <t xml:space="preserve">EVALUACION ZONA DE RIESGO </t>
  </si>
  <si>
    <t>ACCIONES</t>
  </si>
  <si>
    <t>PREVENTIVAS / CORRECTIVAS</t>
  </si>
  <si>
    <t>FORMATO 3 (MEDICION)</t>
  </si>
  <si>
    <t>FORMATO 2 (EVALUACION)</t>
  </si>
  <si>
    <t>Matriz de Calificación, Evaluación y Respuesta a los Riesgos</t>
  </si>
  <si>
    <t>IMPACTO</t>
  </si>
  <si>
    <t>Insignificante (1)</t>
  </si>
  <si>
    <t>Menor (2)</t>
  </si>
  <si>
    <t>Moderado (3)</t>
  </si>
  <si>
    <t>Mayor (4)</t>
  </si>
  <si>
    <t>Catastrófico (5)</t>
  </si>
  <si>
    <t>Raro (1)</t>
  </si>
  <si>
    <t>B</t>
  </si>
  <si>
    <t>M</t>
  </si>
  <si>
    <t>A</t>
  </si>
  <si>
    <t>Improbable (2)</t>
  </si>
  <si>
    <t>E</t>
  </si>
  <si>
    <t>Posible (3)</t>
  </si>
  <si>
    <t>Probable (4)</t>
  </si>
  <si>
    <t>Casi Seguro (5)</t>
  </si>
  <si>
    <t>CONVENCIONES</t>
  </si>
  <si>
    <t>COLOR</t>
  </si>
  <si>
    <t>No se ha presentado en los últimos 5 años.</t>
  </si>
  <si>
    <t>Más de una (1) vez se ha presentado al año.</t>
  </si>
  <si>
    <t>ASUMIR EL RIESGO.</t>
  </si>
  <si>
    <t>EVITAR, REDUCIR, COMPARTIR O TRANSFERIR EL RIESGO.</t>
  </si>
  <si>
    <t>REDUCIR O ASUMIR EL RIESGO</t>
  </si>
  <si>
    <t>MEDIDA DE RESPUESTA</t>
  </si>
  <si>
    <t>Ambientales: Emisiones y residuos, energía, catástrofes naturales, desarrollo sostenible.</t>
  </si>
  <si>
    <t>Políticos: Cambios de gobierno, legislación, políticas públicas, regulación.</t>
  </si>
  <si>
    <t>Sociales: demografía, responsabilidad social, terrorismo.</t>
  </si>
  <si>
    <t>Tecnológicos: Interrupciones, comercio electrónico, datos externos, tecnología emergente.</t>
  </si>
  <si>
    <t>Infraestructura: Disponibilidad de activos, capacidad de los activos, acceso al capital.</t>
  </si>
  <si>
    <t>Personal: Capacidad del personal, salud, seguridad.</t>
  </si>
  <si>
    <t>Procesos: Capacidad, diseño, ejecución, proveedores, entradas, salidas, conocimiento.</t>
  </si>
  <si>
    <t>Tecnología: Integridad de datos, disponibilidad de datos y sistemas, desarrollo, producción, mantenimiento.</t>
  </si>
  <si>
    <t>FORMATO No1
(FORMULACION)</t>
  </si>
  <si>
    <t>RESPONSABLE(S)</t>
  </si>
  <si>
    <t>DESCRIPCION  DE LAS ACCIONES</t>
  </si>
  <si>
    <t>No</t>
  </si>
  <si>
    <t>MONITOREO</t>
  </si>
  <si>
    <t>ASUMIR EL RIESGO</t>
  </si>
  <si>
    <t>EVITAR, REDUCIR, COMPARTIR O TRANSFERIR EL RIESGO</t>
  </si>
  <si>
    <t>GESTION FINANCIERA</t>
  </si>
  <si>
    <t xml:space="preserve">DIRECCIONAMIENTO ESTRATEGICO </t>
  </si>
  <si>
    <t>DIRECCIONAMIENTO ESTRATEGICO</t>
  </si>
  <si>
    <t>GESTIÒN DEL TALENTO HUMANO</t>
  </si>
  <si>
    <t>GESTION AMBIENTAL</t>
  </si>
  <si>
    <t>CONTROL INTERNO</t>
  </si>
  <si>
    <t>CONTROL DE CALIDAD</t>
  </si>
  <si>
    <t>CONTROL INTERNO DISCIPLINARIO</t>
  </si>
  <si>
    <t>PLANIFICACIÓN</t>
  </si>
  <si>
    <t>GESTIÓN DE PROYECTOS DE INVERSIÓN</t>
  </si>
  <si>
    <t>FORMULACIÓN DE PLANES Y PROGRAMAS</t>
  </si>
  <si>
    <t>PLANIFICACION DE LA PRODUCCION</t>
  </si>
  <si>
    <t>EJECUCION DE LA PRODUCCION</t>
  </si>
  <si>
    <t>PLANEACION COMERCIAL</t>
  </si>
  <si>
    <t>INVESTIGACIÓN Y DESARROLLO DE PRODUCTOS</t>
  </si>
  <si>
    <t>PRESUPUESTO</t>
  </si>
  <si>
    <t>TESORERIA</t>
  </si>
  <si>
    <t>CONTABILIDAD</t>
  </si>
  <si>
    <t>ADQUISICIÓN DE BIENES Y SERVICIOS</t>
  </si>
  <si>
    <t>GESTIÓN DOCUMENTAL</t>
  </si>
  <si>
    <t>SERVICIOS ADMINISTRATIVOS</t>
  </si>
  <si>
    <t>ADMINISTRACIÓN DEL TALENTO HUMANO</t>
  </si>
  <si>
    <t>ASESORIA JURIDICA</t>
  </si>
  <si>
    <t>CONTROL DE MARCAS Y PATENTES</t>
  </si>
  <si>
    <t>EVALUACIÓN DEL CONTROL INTERNO</t>
  </si>
  <si>
    <t>PROCESO DISCIPLINARIO</t>
  </si>
  <si>
    <t xml:space="preserve">IDENTIFICACION Y CONTROL DE LICORES </t>
  </si>
  <si>
    <t>GESTION DE INSTRUMENTOS Y EQUIPOS DE MEDICION</t>
  </si>
  <si>
    <t>JEFE OFICINA ASESORA DE PLANEACIÓN Y SISTEMAS DE INFORMACION</t>
  </si>
  <si>
    <t xml:space="preserve">GERENTE GENERAL, COMITÉ DE CONTROL INTERNO Y  JEFE OFICINA  ASESORA DE PLANEACIÓN Y SISTEMAS DE INFORMACIÓN. </t>
  </si>
  <si>
    <t xml:space="preserve">SUBGERENCIA COMERCIAL </t>
  </si>
  <si>
    <t>SUBGERENCIA COMERCIAL</t>
  </si>
  <si>
    <t xml:space="preserve">JEFE OFICINA GESTIÓN CONTRACTUAL </t>
  </si>
  <si>
    <t xml:space="preserve">SUBGERENCIA ADMINISTRATIVA </t>
  </si>
  <si>
    <t>PROBABLE</t>
  </si>
  <si>
    <t xml:space="preserve">SUBGERENCIA TALENTO HUMANO </t>
  </si>
  <si>
    <t>LEGAL</t>
  </si>
  <si>
    <t>MANTENIMIENTO CORRECTIVO / PREVENTIVO</t>
  </si>
  <si>
    <t>CAUSAS 
(Asociadas al Factor Generador)</t>
  </si>
  <si>
    <t>CONSECUENCIAS
POTENCIALES</t>
  </si>
  <si>
    <t>CALIFICACIÓN DEL RIESGO ANTES DE CONTROLES</t>
  </si>
  <si>
    <t>PERDIDA DE LA INFORMACION EN FISICO Y SISTEMATIZADA</t>
  </si>
  <si>
    <t>MANTENER EN ÓPTIMAS CONDICIONES FUNCIONAMIENTO LOS INMUEBLES, DE LA E.L.C. CON APOYO PARA DISPOSICION  FINAL Y GESTION INTEGRAL DE LOS RESIDUOS APROVECHABLES EN LA E.L.C.</t>
  </si>
  <si>
    <t>MANTENER EN ÓPTIMAS CONDICIONES FUNCIONAMIENTO LOS INMUEBLES, DE LA E.L.C. CON APOYO MANTENIMIENTO Y VIGILANCIA EN LA E.L.C.</t>
  </si>
  <si>
    <t xml:space="preserve">1. FALTA DE SENSORES DE  NIVEL EN LOS TANQUES DE ALMACENAMIENTO DE AGUA RESIDUAL INDUSTRIAL. 
2. LA OPERACIÓN DEL SISTEMA DE BOMBEO DE LAS ARI DEBE SER AUTÓMATICO Y NO MANUAL. 
</t>
  </si>
  <si>
    <t>CONTAMINACION DEL SUELO</t>
  </si>
  <si>
    <t>1. ENFERMADADES  DE TRANSMISION 
2. SANCIONES PECUNIARIAS 
3. CIERRE DE OPERACIÓN.</t>
  </si>
  <si>
    <t>1. PROLIFERACION PLAGAS 
2. INCENDIOS
3. INSUFICIENCIA DE ESPACIOS DISPONIBLES 
4. AUMENTO COSTOS DE ALMACENAMIENTO RESIDUOS APROVECHABLES.</t>
  </si>
  <si>
    <t>1. SANCIONES ECONOMICAS 
2. NO CONFORMIDADES POR PARTE DE  AUTORIDAD AMBIENTAL</t>
  </si>
  <si>
    <t xml:space="preserve">1. GENERACION DE MALOS OLORES 
2. PROLIFEREACION DE VECTORES
3. AFECTACION DE LA SALUD HUMANA Y AL ALMBIENTE </t>
  </si>
  <si>
    <t>1. SANCIONES ECONOMICAS
2. NO CONFORMIDADES  POR PARTE DE AUTORIDAD AMBIENTAL</t>
  </si>
  <si>
    <t>1. BAJAS EN LAS VENTAS 
2. AFECTACION DE LA IMAGEN DE NUESTRO PRODUCTOS</t>
  </si>
  <si>
    <t>1. REALIZAR SEGUIMIENTO A CONTINUIDAD DEL CONTRATO .
2. ACOMPAÑAMIENTO DE FUNCIONARIO AREA DE CALIDAD EN LA VERIFICACION DE EJECUCION DE LAS INTERVENCIONES.</t>
  </si>
  <si>
    <t>1. REALIZAR ESTRICTO SEGUIMIENTO A EJECUCION CONTRATO.</t>
  </si>
  <si>
    <t>SUBGERENCIA ADMINISTRATIVA
SUBGERENCIA TECNICA (GESTION AMBIENTAL)</t>
  </si>
  <si>
    <t>SUBGERENCIA ADMINISTRATIVA 
SUBGERENCIA TECNICA (ESTABLECER RESPONSABILIDAD APOYO GRUPO GARANTIA Y CONTROL DE CALIDAD</t>
  </si>
  <si>
    <t>SUB ADMINISTRATIVA
LIDER DE GESTION DOCUMENTAL
 LIDER MANTENIMIENTO
PLANEACION LIDER SISTEMAS DE INFORMACION</t>
  </si>
  <si>
    <t xml:space="preserve">PERMITIR A LA EMPRESA PLANIFICAR LOS INGRESOS POR VENTAS (PRODUCTO-CLIENTE),GASTOS Y COSTOS POR CENTRO DE COSTOS Y GARANTIZAR QUE SE TENGAN LOS RECURSOS DISPONIBLES PARA CUBRIR LA DEMANDA DEL PRODUCTO </t>
  </si>
  <si>
    <t>GARANTIZAR LA INNOVACION EMPRESARIAL,A TRAVES DEL DISEÑO,DESARROLLO,MEJORAMIENTO Y MODIFICACION DE LOS PRODUCTOS  DE LA EMPRESA ,TENIENDO EN CUENTA LAS NECESIDADES Y EXPECTATIVAS DE LOS CONSUMIDORES Y LAS METAS DEFINIDAS EN LOS PLANES DE DESARROLLO INSTITUCIONAL</t>
  </si>
  <si>
    <r>
      <t xml:space="preserve">Si el hecho llegara a presentarse, tendría consecuencias, efectos o </t>
    </r>
    <r>
      <rPr>
        <b/>
        <sz val="12"/>
        <rFont val="Arial"/>
        <family val="2"/>
      </rPr>
      <t>impactos mínimos sobre la entidad.</t>
    </r>
  </si>
  <si>
    <r>
      <t xml:space="preserve">Si el hecho llegara a presentarse, tendría consecuencias, efectos o </t>
    </r>
    <r>
      <rPr>
        <b/>
        <sz val="12"/>
        <rFont val="Arial"/>
        <family val="2"/>
      </rPr>
      <t>impactos bajos sobre la entidad.</t>
    </r>
  </si>
  <si>
    <r>
      <t xml:space="preserve">Al menos una (1) vez se ha presentado en los </t>
    </r>
    <r>
      <rPr>
        <b/>
        <sz val="12"/>
        <rFont val="Arial"/>
        <family val="2"/>
      </rPr>
      <t>últimos 5 años.</t>
    </r>
  </si>
  <si>
    <r>
      <t xml:space="preserve">Si el hecho llegara a presentarse, tendría consecuencias, efectos o </t>
    </r>
    <r>
      <rPr>
        <b/>
        <sz val="12"/>
        <rFont val="Arial"/>
        <family val="2"/>
      </rPr>
      <t>impactos medianos sobre la entidad</t>
    </r>
    <r>
      <rPr>
        <sz val="12"/>
        <rFont val="Arial"/>
        <family val="2"/>
      </rPr>
      <t>.</t>
    </r>
  </si>
  <si>
    <r>
      <t xml:space="preserve">Al menos una (1) vez se ha presentado en los </t>
    </r>
    <r>
      <rPr>
        <b/>
        <sz val="12"/>
        <rFont val="Arial"/>
        <family val="2"/>
      </rPr>
      <t>últimos 2 años</t>
    </r>
  </si>
  <si>
    <r>
      <t xml:space="preserve">
Si el hecho llegara a presentarse, tendría consecuencias, efectos o </t>
    </r>
    <r>
      <rPr>
        <b/>
        <sz val="12"/>
        <rFont val="Arial"/>
        <family val="2"/>
      </rPr>
      <t>impactos altos sobre la entidad</t>
    </r>
    <r>
      <rPr>
        <sz val="12"/>
        <rFont val="Arial"/>
        <family val="2"/>
      </rPr>
      <t>.</t>
    </r>
  </si>
  <si>
    <r>
      <t xml:space="preserve">Al menos </t>
    </r>
    <r>
      <rPr>
        <b/>
        <sz val="12"/>
        <rFont val="Arial"/>
        <family val="2"/>
      </rPr>
      <t>una (1) vez se ha presentado en el último año</t>
    </r>
  </si>
  <si>
    <r>
      <t xml:space="preserve">Si el hecho llegara a presentarse, tendría consecuencias, efectos o </t>
    </r>
    <r>
      <rPr>
        <b/>
        <sz val="12"/>
        <rFont val="Arial"/>
        <family val="2"/>
      </rPr>
      <t>impactos altos sobre la entidad.</t>
    </r>
  </si>
  <si>
    <r>
      <rPr>
        <b/>
        <sz val="12"/>
        <rFont val="Arial"/>
        <family val="2"/>
      </rPr>
      <t>B:</t>
    </r>
    <r>
      <rPr>
        <sz val="12"/>
        <rFont val="Arial"/>
        <family val="2"/>
      </rPr>
      <t xml:space="preserve"> ZONA DE RIESGO BAJA</t>
    </r>
  </si>
  <si>
    <r>
      <rPr>
        <b/>
        <sz val="12"/>
        <rFont val="Arial"/>
        <family val="2"/>
      </rPr>
      <t>M:</t>
    </r>
    <r>
      <rPr>
        <sz val="12"/>
        <rFont val="Arial"/>
        <family val="2"/>
      </rPr>
      <t xml:space="preserve"> ZONA DE RIESGO MODERADA</t>
    </r>
  </si>
  <si>
    <r>
      <rPr>
        <b/>
        <sz val="12"/>
        <rFont val="Arial"/>
        <family val="2"/>
      </rPr>
      <t xml:space="preserve">A: </t>
    </r>
    <r>
      <rPr>
        <sz val="12"/>
        <rFont val="Arial"/>
        <family val="2"/>
      </rPr>
      <t>ZONA DE RIESGO ALTA</t>
    </r>
  </si>
  <si>
    <r>
      <rPr>
        <b/>
        <sz val="12"/>
        <rFont val="Arial"/>
        <family val="2"/>
      </rPr>
      <t>E:</t>
    </r>
    <r>
      <rPr>
        <sz val="12"/>
        <rFont val="Arial"/>
        <family val="2"/>
      </rPr>
      <t xml:space="preserve"> ZONA DE RIESGO EXTREMA</t>
    </r>
  </si>
  <si>
    <t xml:space="preserve">SUBGERENCIA TECNICA </t>
  </si>
  <si>
    <t>SUBGERENCIA COMERCIAL
SUBGERENCIA TECNICA</t>
  </si>
  <si>
    <t>SUBGERENCIA COMERCIAL
SUBGERENCIA TECNICA
SUBGERENCIA ADMINISTRATIVA</t>
  </si>
  <si>
    <t xml:space="preserve">OFICINA ASESORA JURIDICA Y TODAS LAS DEPENDENCIAS </t>
  </si>
  <si>
    <t>DEFENDER LOS INTERESES DE LA EMPRESA DE LICORES DE CUNDINAMARCA, EN AQUELLOS ASUNTOS DE ORDEN JUDICIAL, EXTRAJUDICIAL Y ADMINISTRATIVO, BIEN SEA QUE LA EMPRESA SEA DEMANDANTE O DEMANDADA</t>
  </si>
  <si>
    <t xml:space="preserve">SUBGERENCIA COMERCIAL
OFICINA ASESORA JURÍDICA
CONTROL INTERNOS DISCIPLINARIO
</t>
  </si>
  <si>
    <t>OFICINA ASESORA JURIDICA
ABOGADOS EXTERNOS Y CONTRATISTAS</t>
  </si>
  <si>
    <t>PROTEGER LOS PRODUCTOS  A TRAVÉS DEL REGISTRO MARCARIO, IMPIDIENDO LA UTILIZACIÓN INDEBIDA POR PARTE DE TERCEROS DE LA IMAGEN, SIGLAS, ENVASES, ETIQUETAS, ELEMENTOS DE RECORDACIÓN O LEMAS PROPIOS DE LA EMPRESA DE LICORES DE CUNDINAMARCA.</t>
  </si>
  <si>
    <t>RECAUDAR O COBRAR DIRECTAMENTE LAS ACREENCIAS A  FAVOR DE LA EMPRESA  SIN MEDIAR INTERVENCIÓN JUDICIAL</t>
  </si>
  <si>
    <t>GARANTIZAR QUE LAS INVERSIONES REALIZADAS POR LA ENTIDAD SE ENCUENTRAN SUSTENTADAS EN ESTUDIOS TÉCNICOS, FINANCIEROS, LEGALES Y AMBIENTALES BASADOS EN METODOLOGÍAS DE PLANIFICACIÓN DE AMPLIA ACEPTACIÓN.</t>
  </si>
  <si>
    <t xml:space="preserve">1.PERDIDAS  ECONOMICAS 
2.RETRASO EN LOS PROCESOS 
3.DIFERENCIAS EN EL INVENTARIO DE PTO TERMINADO </t>
  </si>
  <si>
    <t>POSICIONAR LAS MARCAS  DE LOS PRODUCTOS DE LA EMPRESA EN EL MERCADO, DE TAL MANERA QUE GENERE UN INCREMENTO EN LAS VENTAS  Y LOS INGRESOS PARA LA EMPRESA DE LICORES DE CUNDINAMARCA</t>
  </si>
  <si>
    <t>SUBGERENCIA COMERCIAL 
SUBGERENCIA TECNICA
SUBGERENCIA FINANCIERA
SUBGERENCIA JURIDICA
GERENCIA GENERAL</t>
  </si>
  <si>
    <t xml:space="preserve">SUBGERENCIA COMERCIAL
</t>
  </si>
  <si>
    <t>CASI SEGURO</t>
  </si>
  <si>
    <t>POSIBLE</t>
  </si>
  <si>
    <t>IMPROBABLE</t>
  </si>
  <si>
    <t>RARO</t>
  </si>
  <si>
    <t>INCUMPLIMIENTO DE  PROGRAMA ANUAL DE AUDITORIA</t>
  </si>
  <si>
    <t>JEFE OFICINA CONTROL INTERNO</t>
  </si>
  <si>
    <t xml:space="preserve">SUBGERENTE ADMINISTRATIVO </t>
  </si>
  <si>
    <t>roja_ del mapa de riesgos anterior</t>
  </si>
  <si>
    <t xml:space="preserve">verde_riesgos costruidos por control interno </t>
  </si>
  <si>
    <t xml:space="preserve">amarillo _riesgos completos </t>
  </si>
  <si>
    <t xml:space="preserve">rosado_faltan </t>
  </si>
  <si>
    <t>SUBGERENTE TÉCNICO</t>
  </si>
  <si>
    <t>SUBGERENTE ADMINISTRATIVO</t>
  </si>
  <si>
    <t xml:space="preserve">SUBGERENTE TÉCNICO </t>
  </si>
  <si>
    <t>INTERNO (PERSONAL)</t>
  </si>
  <si>
    <t>INTERNO (INFRAESTRUCTURA)</t>
  </si>
  <si>
    <t>INTERNO (PROCESOS)</t>
  </si>
  <si>
    <t>INTERNO (TECNOLOGIA)</t>
  </si>
  <si>
    <t>EXTERNOS (ECONOMICOS)</t>
  </si>
  <si>
    <t>EXTERNOS (AMBIENTALES)</t>
  </si>
  <si>
    <t>EXTERNOS (AMBIENTAL)</t>
  </si>
  <si>
    <t>EXTERNOS (POLITICOS)</t>
  </si>
  <si>
    <t>EXTERNOS (SOCIALES)</t>
  </si>
  <si>
    <t>EXTERNOS (TECNOLOGICOS)</t>
  </si>
  <si>
    <t xml:space="preserve">SUBGERENTE TALENTO HUMANO </t>
  </si>
  <si>
    <t xml:space="preserve">JEFE OFICINA ASESORA JURÍDICA </t>
  </si>
  <si>
    <t>SUBGERENTE  TECNICO</t>
  </si>
  <si>
    <t>JEFE OFICINA DE CONTROL INTERNO DISCIPLINARIO</t>
  </si>
  <si>
    <t>COLAPSO DEL SISTEMA DE TRATAMIENTO DE AGUA RESIDUAL DOMÉSTICA.</t>
  </si>
  <si>
    <t>SUBGERENCIA TECNICA,
SUBGERENCIA COMERCIAL
SUBGERENCIA FINANCIERA
OFICINA ASESORA DE PLANEACION Y SISTEMAS DE INFORMACION</t>
  </si>
  <si>
    <t>ENERO</t>
  </si>
  <si>
    <t>DICIEMBRE</t>
  </si>
  <si>
    <t xml:space="preserve">ENERO </t>
  </si>
  <si>
    <t>LIDERES DE LOS PROCESOS
OFICINA ASESORA DE PLANEACION Y SISTEMAS DE INFORMACION, COMITÉ DE GERENCIA</t>
  </si>
  <si>
    <t>SUBGERENTE TECNICO, ADMINISTRATIVO - ALMACENISTA GENERAL</t>
  </si>
  <si>
    <t xml:space="preserve">1.FALTA DE INSUMOS Y/O PERSONAL 
2.FALLAS MECANICAS Y/O ELECTRICAS
3. DEVOLUCION DE MATERIA PRIMA E INSUMOS INOPORTUNOS
4 HURTO O PERDIDA DE MATERIA PRIMA E INSUMOS O PRODUCTO TERMINADO SIN ESTIBAR </t>
  </si>
  <si>
    <t>1.PERDIDAS ECONOMICAS
2.INCUMPLIMIENTO A DISTRIBUIDORES
3.AFECTACION DE LA IMAGEN 
4. PERDIDA DEL MERCADO</t>
  </si>
  <si>
    <t>SUBGERENTE TÉCNICO
SUBGERENCIA COMERCIAL</t>
  </si>
  <si>
    <t>ELABORAR EL PLAN DE VENTAS CON BASE EN EL HISTORICO DE VENTAS, LOS PLANES DE COMPRAS POR PARTE DE LOS DISTRIBUIDORES Y LAS METAS ESTABLECIDAS POR LA EMPRESA Y ESTUDIO DE MERCADO .-</t>
  </si>
  <si>
    <t>SUBGERENCIA COMERCIAL
SUBGERENCIA TECNICA
SUBGERENCIA FINANCIERA
OFICINA ASESORA JURIDICA</t>
  </si>
  <si>
    <t>MANTENER Y AMPLIAR LAS VENTAS DE PRODUCTOS DE LA ELC FAVORECIENDO LAS FINANZAS Y LA IMAGEN DE LA EMPRESA.</t>
  </si>
  <si>
    <t>DISMINUCION DE LAS VENTAS</t>
  </si>
  <si>
    <t>1. DISMINUCION DE LOS INGRESOS POR VENTA DE ALCOHOL 
2.DISMINUCION DE PARTICIPACION EN EL MERCADO
3. PERDIDA DE CLIENTES</t>
  </si>
  <si>
    <t>1.PARA DESCENSO: ACTIVIDADES DE MERCADO: PROMOCIONES Y VENTAS ,PUS AND PUY, DEGUSTACIONES, AMARRES ,ACTIVACIONES DE LAS MARCAS
2.PARA AUMENTO: ESTRATEGIAS DE LLENADO DE CANALES, AUMENTO DE NUMÉRICA EN EXHIBICIÓN  Y AUMENTO DE PLAN DE PRODUCCIÓN
3.ACTUALIZACION PAGINA WEB INFORMANDO EVENTOS</t>
  </si>
  <si>
    <t>CONOCER LAS EXPECTATIVAS Y SATISFACCIÓN DEL CONSUMIDOR CON RESPECTO A NUESTROS PRODUCTOS Y RECONOCIMIENTO DE LA MARCA</t>
  </si>
  <si>
    <t>GARANTIZAR LA ENTREGA OPORTUNA DE LA CORRESPONDENCIA ,LA CONSERVACION Y EL MANEJO ADECUADO DE LA DOCUMENTACION QUE CONSTITUYE LA MEMORIA HISTORICA DE LA E.L.C. ASEGURANDO LA INTEGRACION DE LA GESTION DOCUMENTAL EN LAS DIFERENTES DEPENDENCIAS DE LA EMPRESA Y GARANTIZANDO UNA OPTIMA TOMA DE DECISIONES</t>
  </si>
  <si>
    <t>1.CAMBIO DE TUBERIAS Y DESAGUES
2.REVISAR INSTALACIONES HIDRAULICAS</t>
  </si>
  <si>
    <t xml:space="preserve">1.VENTAS REALIZADAS/VENTAS PROGRAMADAS (DISTRIBUIDORES)
</t>
  </si>
  <si>
    <t>1.No DE INTERVENCIONES EJECUTADAS/No DE INTERVENCIONES PROGRAMADAS.</t>
  </si>
  <si>
    <t xml:space="preserve">TODAS LAS DEPENDENCIAS </t>
  </si>
  <si>
    <t xml:space="preserve">1. DESASTRE NATURAL
2. NO SE HACE USO DE TRD
3. ROBO DE LA INFORMACION
4. NO SE HACE REGISTRO DE LA INFORMACION
5. NO SE HACE USO DE LA VENTANILLA UNICA
6. BAJA UTILIZACION DE HERRAMIENTAS DEL SISTEMA DE INFORMACION  DE GESTION   DOCUMENTAL ORFEO
7. LOS PROCEDIMIENTOS SE ENCUENTRAN DESACTUALIZADOS
8.FALTA DE PERSONAL EN EL AREA DE ARCHIVO
9.NO TRAZABILIDAD EN LA INFORMACION
10.NO CUMPLIMIENTO  DEL PLAN DE  CRONOGRAMA DEL PLAN DE GESTION DOCUMENTAL 
11.NO  SE REALIZA INVENTARIO DOCUMENTAL PARA ARCHIVOS DE GESTION 
12.NO SE CUENTA CON EL SISTEMA DE GESTION DE DOCUMENTOS ELECTRONICOS 
13.BAJO NIVEL DE CONTROL DE ACCESO  A LOS DOCUMENTOS ELECTRONICOS 
14.INADECUADA INFRAESTRUCTURA DE HARDWARE Y SOFTWARE
</t>
  </si>
  <si>
    <t>1.DESCARGA DE EFLUENTES MEZCLADOS AL VALLADO DEL COSTADO NORTE.</t>
  </si>
  <si>
    <t>1.No PREDIOS RURALES INTERVENIDOS /TOTAL PREDIOS A INTERVENIR</t>
  </si>
  <si>
    <t>1.FALLAS CORREGIDAS /FALLAS  DETECTADAS</t>
  </si>
  <si>
    <t xml:space="preserve">1.No TOTAL DE SOLICITUDES SATISFECHAS DE REPUESTO /No TOTAL DE SOLICITUDES REALIZADAS </t>
  </si>
  <si>
    <t>SUBGERENCIA ADMINISTRATIVA 
SUBGERENCIA TECNICA -CALIDAD
GRUPO TRABAJO GARANTIA Y CONTROL DE CALIDAD.</t>
  </si>
  <si>
    <t>GESTION CONTRACTUAL</t>
  </si>
  <si>
    <t>SUBGERENTE  TECNICO – SUBGERENTE ADMINISTRATIVO</t>
  </si>
  <si>
    <t xml:space="preserve">SUBGERENTE  TECNICO – SUBGERENTE ADMINISTRATIVO
</t>
  </si>
  <si>
    <t>1.LOS DISTRIBUIDORES SE AJUSTAN A SUS NECESIDADES Y NO A LAS DE LA EMPRESA
2.NO ENTREGAN OPORTUNAMENTE EL PRESUPUESTO DE COMPRAS O SOLICITAN MODIFICACIONES DURANTE TODO EL AÑO.
3. NO SE REALIZA UN ESTUDIO DE MERCADO TECNICO Y SOBRE FUENTES REALES.</t>
  </si>
  <si>
    <t>PLANEACION INEXACTA DEL PRESUPUESTO COMERCIAL QUE AFECTA EL PRESUPUESTO DE INGRESOS Y DE OPERACIONES DE LA ELC</t>
  </si>
  <si>
    <t xml:space="preserve">1. INSUFICIENCIA DE INSUMOS Y RECURSOS PARA CUMPLIR CON COMPROMISOS
2. PRESUPUESTO INSUFICIENTE DE INGRESOS
3. PROBLEMAS DE PRODUCCION (AGOTADOS)
</t>
  </si>
  <si>
    <t xml:space="preserve">1.PROYECTAR UN % ADICIONAL  EN EL PLAN DE VENTAS 
2.ACORDE A LOS CONTRATOS DE DISTRIBUCION LOS CONTRATISTAS (DISTRIBUIDORES) SE DEBEN HACER SEGUIMIENTOS E INFORMAR TIRMESTRAMENTE EL CUMPLIMIENTO DE LAS METAS DE VENTA  PARA QUE LA SUBGERENCIA COMERCIAR EVALUE, DISEÑE Y EJECUTE ESTRATEGIAS DEL SIGUIENTE TRIMESTRE SEGÚN CORRESPONDA. </t>
  </si>
  <si>
    <t>SUBGERENCIA  COMERCIAL
SUBGERENCIA TECNICA
SUBGERENCIA ADMINISTRATIVA</t>
  </si>
  <si>
    <t>1. EL PROCEDIMIENTO  ESTA DESACTUALIZADO 
2. NO SE REALIZA ESTUDIO DE MERCADO TECNICO Y FINANCIERO DE NUEVOS PRODUCTOS
3. NO SE PARTICIPA ACTIVAMENTE DE EVENTOS LIDERES EN TEMAS DE INNOVACION DE PRODUCTOS Y DE MANEJO DE TENDENCIAS
4. NO SE CAPACITA A LOS FUNCIONARIOS PARA EL DESARROLLO DE PROYECTOS DE ESTA INDOLE</t>
  </si>
  <si>
    <t>1. NO LANZAMIENTOS DE NUEVOS PRODUCTOS
2. LANZAMIENTO DE NUEVOS PRODUCTOS SIN LA DEBIDA PLANEACION</t>
  </si>
  <si>
    <t xml:space="preserve">1.LA EMPRESA NO PODRA ESTAR ACORDE A LAS NUEVAS TENDENCIAS DE MERCADO
2.LANZAMIENTO DE PRODUCTOS DE BAJO IMPACTO Y BAJA ROTACION
3.DISMINUCION DE LA RENTABILIDAD 
4.PERDIDA DE MERCADO 
</t>
  </si>
  <si>
    <t>1.CONFORMACiÓN DE UN EQUIPO INTERDISCIPLINARIO PARA EL DESARROLLO DE NUEVOS PRODUCTOS
2.ACTUALIZACION DEL PROCEDIMIENTO
3.PARTICIPAR DE EVENTOS ESPECIALIZADOS EN EL TEMA</t>
  </si>
  <si>
    <t>1.CAMBIOS SUBITOS EN TENDENCIAS DEL MERCADO
2.CAMBIOS DE CONSUMO POR APLICACION DE NORMATIVIDADES  
3.PRODUCTOS SUSTITUTOS DE MENOR COSTO.
4. MAYOR INVERSION PUBLICITARIA DE LA COMPETENCIA
5.LOS DISTRIBUIDORES NO APLICAN LOS PROCEDIMIENTO LEGALES PARA LA PUBLICIDAD DE LOS PRODUCTOS DE LE ELC
6.NO REALIZACION DE ESTRATEGIAS EFECTIVAS</t>
  </si>
  <si>
    <t>1.PERDIDA DE PARTICIPACION EN EL MERCADO
2. AFECTACION DE LA IMAGEN DE LAS MARCAS POR INADECUADO USO DE PUBLICIDAD</t>
  </si>
  <si>
    <t xml:space="preserve">1. DISMINUCION DE LAS VENTAS
2 .PERDIDAS DE PARTICIPACIÓN EN EL MERCADO
3. AFECTACION NEGATIVA DE IMAGEN CORPORATIVA Y DE MARCAS
4. SANCIONES  POR EL USO INADECUADO DE PUBLICIDAD DE LA MARCA </t>
  </si>
  <si>
    <t xml:space="preserve">1.No DE ESTRATEGIAS PUBLICITARIAS REALIZADAS / No DE ESTRATEGIAS PROGRAMADAS
</t>
  </si>
  <si>
    <t>VENTAS Y DISTRIBUCIÓN - LICORES</t>
  </si>
  <si>
    <t>1.NO PRESENCIA DE PRODUCTOS DE LA ELC A NIVEL NACIONAL
2.VARIACIONES EN PRECIO DE VENTA AL PUBLICO
3.AUMENTO DE IMPUESTOS</t>
  </si>
  <si>
    <t xml:space="preserve">1.INCUMPLIMIENTO DE PLAN ANUAL  DE VENTAS 
2.DISMINUCIÓN  DE LOS INGRESOS POR VENTAS 
3.RECORTES PRESUPUESTALES
4.DISMINUCIÓN EN LA PARTICIPACIÓN DE LA CATEGORÍA DE LICORES 
</t>
  </si>
  <si>
    <t>1.DESARROLLAR NUEVAS OPORTUNIDADES DE NEGOCIO 
2.DIVERSIFICAR LINEA DE PRODUCTOS
3. APERTURA DE MERCADO A NIVEL NACIONAL E INTERNACIONAL
4. REALIZAR SELECCIÓN DE DISTRIBUIDORES MAS OPTIMA</t>
  </si>
  <si>
    <t>1. VENTAS REALIZADAS / VENTAS PROGRAMADAS
2. NUEVOS MERCADOS ABIERTOS / NUEVOS MERCADOS PROGRAMADOS</t>
  </si>
  <si>
    <t>VENTAS Y DISTRIBUCIÓN - ALCOHOL</t>
  </si>
  <si>
    <t xml:space="preserve">1.CAMBIO DE UBICACIÓN DE LA SEDE DE LA ELC
2.DESATENCION A LOS CLIENTES
3. LIMITACIONES LOGISTICAS Y DE INFRAESTRUCTURA PARA DESPACHO Y SERVICIO PRE-POST VENTA 
</t>
  </si>
  <si>
    <t>DISMINUCION EN EL MERCADO DEL ALCOHOL</t>
  </si>
  <si>
    <t xml:space="preserve">1.ES POSIBLE QUE LOS CANALES DE COMUNICACIÓN NO SON LOS EFECTIVOS
2.ES POSIBLE QUE NO EXISTA RECONOCIMIENTO DE LA MARCA POR PARTE DE NUESTROS CLIENTES
3.NO SE DA RESPUESTA A LAS PQRS  EN LOS TERMINOS ESTABLECIDOS
</t>
  </si>
  <si>
    <t xml:space="preserve">FALTA DE SEGUIMIENTO AL CLIENTE Y DETERIORO DE LA IMAGEN INSTITUCIONAL </t>
  </si>
  <si>
    <t xml:space="preserve">1. CLIENTES INSATISFECHOS Y DESMOTIVADOS,PETICIONES, QUEJAS O RECLAMOS, MALA IMAGEN INSTITUCIONAL
2. DESCONOCIMIENTO DE LAS MARCAS Y LA EMPRESA
3. PROBLEMAS DE POSICIONAMIENTO DE LA MARCA EN EL MERCADO
4. LIMITACION EN LAS OPORTUNIDADES DE GENERACIÓN DE NUEVOS NEGOCIOS
</t>
  </si>
  <si>
    <t xml:space="preserve">1. DESARROLLAR PROYECTO DE VENTAS ALCOHOL - COTA
2. ACTUALIZACION Y SEGUIMIENTO A BASE DE DATOS DE CLIENTES
2.VISITAS DE SEGUIMIENTO Y PROMOCION DE SERVICIO AL CLIENTE 
3.TRABAJO COORDINADO CON RENTAS DEL DEPARTAMENTO PARA VIGILANCIA AL MERCADO
</t>
  </si>
  <si>
    <t>COMITÉ DE GERENCIA
SUBGERENCIA COMERCIAL
SUBGERENCIA ADMINISTRATIVA</t>
  </si>
  <si>
    <t xml:space="preserve">SUBGERETE TALENTO HUMANO 
JEFE DE OFICINA ASESORA DE PLANEACION Y SISTEMAS
JEFE DE OFICINA DE CONTROL INTERNO
JEFE DE OFICINA DE CONTROL INTERNO DISCIPLINARIO
EQUIPO DIRECTIVO TENIENDO EN CUENTA LA LABOR A DESPEMPEÑAR.
PROFESIONAL DE BIENESTAR SOCIAL
PROFESIONAL DE SEGURIDAD Y SALUD EN EL TRABAJO
PROFESIONALES DE OFICINA DE PLANEACION.
</t>
  </si>
  <si>
    <t>ERRORES EN LA LIQUIDACION Y PAGO DE NOMINA, PRESTACIONES SOCIALES, SEGURIDAD SOCIAL Y PARAFISCALES</t>
  </si>
  <si>
    <t>1. INVESTIGACIONES  ADMINISTRATIVAS, DISCIPLINARIAS Y FISCALES POR EL INCUMPLIMIENTO A LOS PAGOS LEGALES VIGENTES.
2. RECLAMACIONES
3. GENERACION DE INTERESES MORATORIOS.
4. DETRIMIENTO PATRIMONIAL
5.ESTRES LABORAL
6. INCUMPLIMIENTO DE METAS
7. AMBIENTE SOCIAL INADECUADO
8. DEMORAS EN ATENCION MEDICA</t>
  </si>
  <si>
    <t>1. FORTALECIMIENTO DEL EQUIPO DE TALENTO HUMANO DEL AREA DE NOMINA 
2. DEFINICION, ESTABLECIMIENTO Y SOCIALIZACION  DE CRONOGRAMA DE  CIERRE DE NOVEDADES 
3. IMPLEMENTACION DE MODULO SAP, QUE PERMITA INTERACTUAR ENTRE LOS DIFERENTES FUNCIONARIOS DE TALENTO HUMANO QUE INTERVIENEN EN EL PROCESO DE LIQUIDACION DE NOMINA Y SUS NOVEDADES  
4. CAPACITAR DE MANERA OPORTUNA EN EL MANEJO DEL MODULO SAP,  A LOS DIFERENTES FUNCIONARIOS DE TALENTO HUMANO QUE INTERVIENEN EN EL PROCESO DE LIQUIDACION DE NOMINA Y SUS NOVEDADES.
5. CONTAR CON ASESORIA JURIDICA ( ABOGADO LABORALISTA) PERTINENTE A LOS TEMAS DE NOMINA, PRESTACIONES SOCIALES, SEGURIDAD SOCIAL Y PARAFISCALES.
6. ACTUALIZACION OPORTUNA EN NORMATIVIDA VIGENTE PARA LA LIQUIDACION DE NOMINA, PRESTACIONES SOCIALES, SEGURIDAD SOCIAL Y PARAFISCALES.</t>
  </si>
  <si>
    <t>SUBGERENTE TALENTO HUMANO ( TODO EL PERSONAL DE LA SUBGERENCIA DE TALENTO HUMANO)
PROFESIONAL DE BIENESTAR SOCIAL 
PROFESIONAL DE HISTORIAS LABORALES
TECNICO DE PERSONAL
TECNICO DE NOMINA 
ANALISTA DE NOMINA
AUXILIAR DE NOMINA
AUXILIAR ADMINISTRATIVO
PROFESIONAL DE SEGURIDAD Y SALUD EN EL TRABAJO
ABOGADO ASESOR DE TALENTO HUMANO</t>
  </si>
  <si>
    <t>1. FALTA DE INFORMACION PRECISA Y A TIEMPO SOBRE EL INGRESO Y SALIDA DE LOS SERVIDORES PUBLICOS.
2. DEFICIENCIA EN EL CONTROL DE HORARIOS Y AUSENTISMOS 
3. FALTA DE CAPACITACION Y DIVULGACION DE LOS DEBERES, DERECHOS, OBLIGACIONES Y FUNCIONES.</t>
  </si>
  <si>
    <t xml:space="preserve">INCUMPLIMIENTO EN EL CONTROL  DEL REGLAMENTO INTERNO DE TRABAJO </t>
  </si>
  <si>
    <t xml:space="preserve">1. HALLAZGOS, INVESTIGACIONES Y/O SANCIONES  POR PARTE DE LOS ENTES DE CONTROL, POR FALTA DE SEGUIMIENTO A LOS INCUMPLIMIENTOS.
2.DETRIMENTO PATRIMONIAL ASOCIADO A LOS PAGOS INADECUADOS EN LA NOMINA.
3. INCUMPLIMIENTO DE METAS
4. AMBIENTE SOCIAL INADECUADO
5. DISMINUCION EN EL DESEMPEÑO Y RENDIMIENTO LABORAL.
</t>
  </si>
  <si>
    <t>SUBGERENTE DE TALENTO HUMANO
PROFESIONAL DE HISTORIAS LABORALES</t>
  </si>
  <si>
    <t>INCUMPLIMIENTO DE LAS NORMAS APLICADAS A LA SEGURIDAD Y SALUD EN EL TRABAJO.</t>
  </si>
  <si>
    <t>1. INVESTIGACIONES  ADMINISTRATIVAS, DISCIPLINARIAS,  FISCALES Y PENALES  POR EL INCUMPLIMIENTO A LA NORMATIVIDAD VIGENTE EN LA MATERIA.
2. ACCIDENTES DE TRABAJO Y/O ENFERMEDADES LABORALES.
4. DETRIMIENTO PATRIMONIAL
5.ESTRES LABORAL
6. INCUMPLIMIENTO DE METAS
7. AMBIENTE SOCIAL INADECUADO
8. HALLAZGOS, INVESTIGACIONES Y/O SANCIONES  POR PARTE DE LOS ENTES DE CONTROL.</t>
  </si>
  <si>
    <t xml:space="preserve">EQUIPO DIRECTIVO. 
SUBGERENTE TALENTO HUMANO
PROFESIONAL DE BIENESTAR SOCIAL 
PROFESIONAL DE SEGURIDAD Y SALUD EN EL TRABAJO
</t>
  </si>
  <si>
    <t>GARANTIZAR QUE TODAS LAS ACTIVIDADES DEL PROCESO DE CONTRATACION PARA LA ADQUISICION DE LOS BIENES O SERVICIOS QUE REQUIERA LA EMPRESA, SE REALICEN CON LA DEBIDA LEGALIDAD Y OPORTUNIDAD, CON EL FIN DE CUMPLIR CON EL OBJETO SOCIAL DE LA ENTIDAD.</t>
  </si>
  <si>
    <t>VERIFICAR EL CUMPLIMIETO DE LAS FUNCIONES LEGALES Y CLASIFICACION, VERIFICACION Y REVELACIÓN DE LA INFORMACION DE LA EMPRESA Y DE LOS OBJETIVOS DEFINIDOS EN LOS PLANES Y PROGRAMAS INSTITUCIONALES</t>
  </si>
  <si>
    <t xml:space="preserve">1.FALTA DE PERSONAL CALIFICADO
2.MALA PLANIFICACION DEL PROGRAMA ANUAL DE AUDITORIA
3.MULTIPLES EVENTUALIDADES DE CARÁCTER LEGAL CON CUMPLIMIENTO OBLIGATORIO, SOLICITADAS  POR LOS ENTES DE CONTROL, GERENCIA Y DEMÁS INSTITUCIONES VIGILANTES, DISMINUYENDO TIEMPOS DE TRABAJO Y AFECTANDO EL CRONOGRAMA DE LAS AUDITORIAS. 
</t>
  </si>
  <si>
    <t xml:space="preserve"> ENTREGA DE LOS INFORMES A  LOS ENTES DE CONTROL SIN PREVIA REVISION CON INFORMACION PARCIAL </t>
  </si>
  <si>
    <t>1.NO ENTREGA DE LA INFORMACION OPORTUNA POR PARTE DE LOS LIDERES DE LOS PROCESOS
LA INFORMACION QUE ENVIANLAS AREAS NO ES VERIFICADA, PUESTO QUE SE ENTREGAN EXTEMPORANEAMENTE AL CRONOGRAMA ESTABLECIDO POR CONTROL INTERNO.</t>
  </si>
  <si>
    <t xml:space="preserve">1.NO SE EJECUTA  EL PLAN DE AUDITORIA AL 100%
2. POSIBLES HALLAZGOS FISCALES Y DISCIPLINARIOS
3.IMPIDE LAS MEJORAS EN LOS PROCESOS
</t>
  </si>
  <si>
    <t>ZONA DE RIESGO  EXTREMA</t>
  </si>
  <si>
    <t>1.ELABORAR PROGRAMACION DE AUDITORIAS Y COMUNICAR A LAS DIFERENTES DEPENDENCIAS EN COMITE DE CONTROL INTERNO PARA SU APROBACION.
2.INCORPORAR PERSONAL CALIFICADO Y ESPECIALIZADO, MULTIDISCIPLINARIO.</t>
  </si>
  <si>
    <t>OFICINA CONTROL INTERNO</t>
  </si>
  <si>
    <t>NUMERO DE AUDITORIAS EFECTUADAS /  AUDITORIAS PROGRAMADAS
PROFESIONALES INCORPORADOS</t>
  </si>
  <si>
    <t>OFICINA DE CONTROL INTERNO Y TODAS LA AREAS</t>
  </si>
  <si>
    <t>COMUNICACIONES ENVIADAS / PROGRAMADAS
INFORMES ENTREGADOS  OPORTUNAMENTE / TOTAL DE INFORMES SOLICITADOS</t>
  </si>
  <si>
    <t>SUBGERENTE ADMINISTRATIVO Y SUBGERENTE TALENTO HUMANO</t>
  </si>
  <si>
    <t>MANTENER EN ÓPTIMAS CONDICIONES DE FUNCIONAMIENTO LOS INMUEBLES, LA INFRAESTRUCTURA, EL PARQUE AUTOMOTOR, LA INFRAESTRUCTURA TECNOLÓGICA Y  LA BÁSCULA PARA LAS DIFERENTES ACTIVIDADES DE LA EMPRESA DE LICORES DE CUNDINAMARCA.</t>
  </si>
  <si>
    <t>1.CONTRATO CON BOMBEROS
2.SEÑALIZACION
3.ADECUACION RED CONTRA INCENDIOS SISTEMA DE DETECCION 
4.POLIZA CONTRAINCENDIOS</t>
  </si>
  <si>
    <t>SUBGERENCIA ADMINISTRATIVA -SUBGERENCIA TALENTO HUMANO -SEGURIDAD INDUSTRIAL</t>
  </si>
  <si>
    <t>1.INSTALACION SEÑALIZACION
2. INSTALACION RED CONTRA INCENDIOS SISTEMA DE DETECCION</t>
  </si>
  <si>
    <t>APLICAR LA GESTIÓN INTEGRAL DE RESIDUOS, PELIGROSOS, NO PELIGROSOS Y ESPECIALES GENERADOS EN TODOS LOS PROCESOS DE LAS DIFERENTES ÁREAS DE LA ELC, FOMENTANDO BUENAS PRÁCTICAS AMBIENTALES, REDUCIENDO EL IMPACTO AMBIENTAL Y TENIENDO EN CUENTA LOS LINEAMIENTOS DE LA NORMATIVIDAD LEGAL VIGENTE.</t>
  </si>
  <si>
    <t xml:space="preserve">CONTAMINACION / INCUMPLIMIENTO DE LA NORMATIVIDAD </t>
  </si>
  <si>
    <t xml:space="preserve">OFICINA ASESORA DE PLANEACION / LIDERES DE LOS PROCESOS
</t>
  </si>
  <si>
    <t xml:space="preserve">DEFINIR LAS LINEAS DE ACCION QUE ORIENTAN  EL FUNCIONAMIENTO DE LA ELC EN EL CORTO ,MEDIANO Y LARGO PLAZO  CON AYUDA DE HERRAMIENTAS COMO SON PLAN ESTRATEGICO, PLAN DE ACCION, INFORMES DE GESTION E INFORMNES A LOS ENTES INTERNOS Y EXTERNOS Y DE CONTROL  </t>
  </si>
  <si>
    <t xml:space="preserve">
INOPORTUNIDAD EN LA REMISION DE INFORMES A LOS ENTES DE INTERNOS Y EXTERNOS
</t>
  </si>
  <si>
    <t>OFICINA ASESORA DE PLANEACION / LIDERES DE LOS PROCESOS</t>
  </si>
  <si>
    <t>PLANIFICAR LAS ACTIVIDADES PRODUCTIVAS BASANDOSE EN FACTORES COMO LA DEMANDA, CAPACIDAD Y REQUERIMIENTOS DE MATERIALES TENIENDO EN CUENTA CRITERIOS TÉCNICOS QUE PERMITAN SATISFACER LAS ENCESIDADES PRYECTADAS Y SEAN ACORDES CON LOS RECURSOS Y CAPACIDADES DE PRODUCCIÓN</t>
  </si>
  <si>
    <t>CONTAR CON LA MATERIA PRIMA,  INSUMOS Y LA PLANTA ADECUADA Y NECESARIOS PARA CUMPLIR CON EL PLAN DE PRODUCCION , SIGUIENDO TODOS LOS ESTÁNDARES Y REQUERIMIENTOS ESTABLECIDOS POR LAS POLÍTICAS INTERNAS DE LA ORGANIZACIÓN Y DE LOS DISTINTOS ENTES REGULADORES Y NORMATIVOS.</t>
  </si>
  <si>
    <t>1.PERDIDAS ECONOMICAS PARA LA EMPRESA  POR INCUMPLIMIENTO DE PEDIDOS
2.AUMENTO DE COSTOS DE PRODUCCION POR PAGO DE JORNADAS EXTRAS PARA CUMPLIR CON LOS PEDIDOS , ALMACENAMIENTO, ETC</t>
  </si>
  <si>
    <t>1. CONTEXTO ESTRATÉGICO
 (Matriz de Vulnerabilidad)</t>
  </si>
  <si>
    <t>2. IDENTIFICACIÓN DE RIESGOS</t>
  </si>
  <si>
    <t>6. SEGUIMIENTO</t>
  </si>
  <si>
    <t>(12)
DESCRIPCIÓN DE LOS CONTROLES</t>
  </si>
  <si>
    <t>(21)
MONITOREO</t>
  </si>
  <si>
    <t>ZONA DE RIESGO</t>
  </si>
  <si>
    <t>EXISTEN?</t>
  </si>
  <si>
    <t>TIPO DE CONTROL</t>
  </si>
  <si>
    <t>PREVENTIVO</t>
  </si>
  <si>
    <t>CORRECTIVO</t>
  </si>
  <si>
    <t>ESTÁN DOCUMENTADOS?</t>
  </si>
  <si>
    <t>SE ESTÁN APLICANDO EN LA ACTUALIDAD?</t>
  </si>
  <si>
    <t>HAN SIDO EFECTIVOS PARA MINIMIZAR EL RIESGO?</t>
  </si>
  <si>
    <t>ANALISIS DE RIESGOS</t>
  </si>
  <si>
    <t>EVALUACION DEL RIESGO</t>
  </si>
  <si>
    <t xml:space="preserve">OPCIONES DE MANEJO
(Tratamiento del Riesgo)
</t>
  </si>
  <si>
    <t>FECHA DE FINALIZACION</t>
  </si>
  <si>
    <t>TRAMITE DEL RIESGO</t>
  </si>
  <si>
    <t>SI / NO</t>
  </si>
  <si>
    <t>SISTEMA INTEGRADO DE GESTION</t>
  </si>
  <si>
    <t>GESTION DE PRODUCCION</t>
  </si>
  <si>
    <t>GESTION COMERCIAL</t>
  </si>
  <si>
    <t>GESTION ADMINISTRATIVA</t>
  </si>
  <si>
    <t>GESTION DE TALENTO HUMANO</t>
  </si>
  <si>
    <t>GESTION JURIDICA</t>
  </si>
  <si>
    <t>GESTION TIC</t>
  </si>
  <si>
    <t>GESTION DE COMUNICACIÓN INSTITUCIONAL</t>
  </si>
  <si>
    <t>GESTION DE MANTENIMIENTO</t>
  </si>
  <si>
    <t>CONTROL DISCIPLINARIO</t>
  </si>
  <si>
    <t>MACROPROCESOS</t>
  </si>
  <si>
    <t>VALORACION DE RIESGOS</t>
  </si>
  <si>
    <t xml:space="preserve">
Comité de Coordinación de Control Interno</t>
  </si>
  <si>
    <t>GESTIÓN DE PRODUCCION</t>
  </si>
  <si>
    <t>GESTIÓN COMERCIAL</t>
  </si>
  <si>
    <t>GESTIÓN FINANCIERA</t>
  </si>
  <si>
    <t>GESTIÓN ADMINISTRATIVA</t>
  </si>
  <si>
    <t>GESTIÓN JURIDICA</t>
  </si>
  <si>
    <t>GESTIÓN DE TALENTO HUMANO</t>
  </si>
  <si>
    <t>GESTIÓN TIC</t>
  </si>
  <si>
    <t>GESTIÓN DE MANTENIMIENTO</t>
  </si>
  <si>
    <t>GESTIÓN AMBIENTAL</t>
  </si>
  <si>
    <t>GESTIÓN CONTRACTUAL</t>
  </si>
  <si>
    <t>ZONA DE RIESGO BAJO</t>
  </si>
  <si>
    <t>1. PERDIDA DE  LA IMAGEN INSTITUCIONAL
2. NO CONTAR CON INFORMACION OPORTUNDA Y DE CALIDAD PARA LA TOMA DE DECISIONES
3. HALLAZGOS POR PARTE DE LOS ENTES DE CONTROL
4. SANCIONES POR PARTE DE LOS ENTES DE CONTROL</t>
  </si>
  <si>
    <t>EXISTE UN PROCEDIMIENTO 
Y UN PROGRAMA DE MANTENIMIENTO PREVENTIVO</t>
  </si>
  <si>
    <t>SUBGERENCIA TECNICA -OFICNA CONTRATUAL 
SUBGERENCIA ADMINISTRATIVO</t>
  </si>
  <si>
    <t>1.REALIZAR VALIDACION DE LA INFORMACION SUMINSTRADA  AL RESUMEN DE STOCKS EN SAP
2.1.DEPURACION DE INVENTARIOS DE ALMACEN POR EL LIDER DEL PROCESO</t>
  </si>
  <si>
    <t>VERIFICAR EL CUMPLIMIENTO DE LAS FUNCIONES LEGALES Y CLASIFICACION, VERIFICACION Y REVELACIÓN DE LA INFORMACION DE LA EMPRESA Y DE LOS OBJETIVOS DEFINIDOS EN LOS PLANES Y PROGRAMAS INSTITUCIONALES</t>
  </si>
  <si>
    <t>1.MANUFACTURA DE PRODUCTO NO CONFORME.
2.AFECTACION DE LA IMAGEN DE LA ELC
3.SANCIONES POR PARTE DE LA SUPERINTENDENCIA DE INDUSTRIA Y COMERCIO O INVIMA</t>
  </si>
  <si>
    <t>X</t>
  </si>
  <si>
    <t>si</t>
  </si>
  <si>
    <t>Reprocesos</t>
  </si>
  <si>
    <t xml:space="preserve">SUBGERENCIA TECNICA 
PROFESIONAL ESPECIALIZADO DE CALIDAD
PERSONAL EQUIPO DE CALIDAD
ALMACEN GENERAL
</t>
  </si>
  <si>
    <t>%  DE CUMPLIMIENTO DE LOS PLANES DE MUESTREO</t>
  </si>
  <si>
    <t xml:space="preserve">1. GANTIZAR LA APLICACIÓN DE LOS PLANES DE MUESTREO OPORTUNA, EN TODAS LAS ETAPAS DEL PROCESOS
</t>
  </si>
  <si>
    <t xml:space="preserve">
INCUMPLIMIENTO DE LAS ESPECIFICACIONES TECNICAS DE LOS PRODUCTOS  </t>
  </si>
  <si>
    <t xml:space="preserve">1. NO SE REALIZAN LAS INSPECCIONES DE ACUERDO A LOS PLANES DE MUESTREO 
2. DURANTE LAS INSPECCIONES NO SE DETECTAN LAS NO CONFORMIDADES 
3.LOS PROVEEDORES INCUMPLEN CON  LAS CARACTERISTICAS  ESTABLECIDAS EN LAS FICHAS TECNICAS  DE MATERIAS PRIMAS Y/O INSUMOS.
</t>
  </si>
  <si>
    <t xml:space="preserve">CONTROL DE CALIDAD EN LA MANUFACTURA DE LOS PRODUCTOS </t>
  </si>
  <si>
    <t>GARANTIZAR EL ASEGURAMIENTO METROLÓGICO DE LOS EQUIPOS  UTILIZADOS EN INSPECCION Y ENSAYO Y EN LA MANUFACTURA DE PRODUCTOS.</t>
  </si>
  <si>
    <t xml:space="preserve">INCUMPLIMIENTO DE LAS ESPECIFICACIONES TECNICAS DE LOS PRODUCTOS </t>
  </si>
  <si>
    <t xml:space="preserve">1.QUE LAS CONDICIONES DE LOS EQUIPOS NO DEN GARANTIAS DE LAS MEDICIONES
2.QUE LOS EQUIPOS NO CUENTEN CON EL MANTENIMIENTO Y CALIBRACION OPORTUNA.
3.INCUMPLIMIENTO DEL PLAN DE ASEGURAMIENTO METROLOGICO
</t>
  </si>
  <si>
    <t>SUBGERENTE TECNICO
PERSONAL DE METROLOGIA
PROFESIONAL ESP. DE CALIDAD</t>
  </si>
  <si>
    <t xml:space="preserve">1. CONTINUAR CON EL PROGRAMA DE CAPACITACIÓN EN PASANTÍAS METROLÓGICAS 
2.CUMPLIR CON EL PROGRAMA DE ASEGURAMIENTO METROLOGICO
</t>
  </si>
  <si>
    <t>% DE CUMPLIMIENTO DEL PROGRAMA DE ASEGURAMIENTO METROLOGICO
CAPACITACIONES REALIZADAS / CAPACITACIONES PROGRAMADAS</t>
  </si>
  <si>
    <t>GARANTIZAR Y MANTENER LAS MEJORES CONDICIONES QUE GENERENEL BIENESTAR FISICO, PSICOLOGICO Y SOCIAL DE LOS SERVIDORES PUBLICOS DE LA EMPRESA:</t>
  </si>
  <si>
    <t>ELABORAR, EJECUTAR Y CONTROLAR LOS MOVIMIENTOS QUE AFECTAN LAS APROPIACIONES PRESUPUESTALES PARA CADA VIGENCIA FISCAL</t>
  </si>
  <si>
    <t>REALIZAR EL RECAUDO Y ADMINISTRACION DE LOS RECURSOS FINANCIEROS DE LA EMRPESA, ASI COMO EL PAGO DE LAS OBLIGACIONES CONTRAIDAS POR AL ENTIDAD, DE ACUERDO CON LAS DISPOSICIONES LEGALES VIGENTES.</t>
  </si>
  <si>
    <t>DETERMINAR CUALES SON LOS COSTOS REALES DE PRODUCCION, ADMINISTRATIVOS Y DEMÁS EN LA EMPRESA.</t>
  </si>
  <si>
    <t>GARANTIZAR QUE LAS MATERIAS PRIMAS E INSUMOS NECESARIOS PARA EL PROCESO DE PRODUCCION Y LOS PRODUCTOS (TERMINADOS Y EN PROCESO) CUMPLAN CON LAS ESPECIFICACIONES TECNICAS DE CALIDAD ESTABLECIDAS POR LA ENTIDAD.</t>
  </si>
  <si>
    <t>GARANTIZAR EL CORRECTO EJERCICIO DEL CONTROL DISCIPLINARIO,  MEDIANTE LA APLICACIÓN E INTERPRETACION DE LAS NORMAS DISCIPLINARIAS;  INVESTIGANDO LAS PRESUNTAS FALTAS DISCIPLINARIAS Y CUMPLIENDO CABALMENTE CON LOS PRINCIPIOS ESTABLECIDOS EN LA CONSTITUCION POLITICA, ESPECIALMENTE GARANTIZANDO EL DEBIDO PROCESO.</t>
  </si>
  <si>
    <t xml:space="preserve">1.FALTA CULTURA DE PLANEACION
2.DECISION DE INVERSIÓN DE RECURSOS, SIN ESTUDIOS PREVIOS
3.DESCONOCIMIENTO DEL PROCEDIMIENTO PARA REALIZAR PROYECTOS DE INVERSION.
4.NO INSCRIPCION DE PROYECTOS EN EL BANCO DE PROYECTOS DE INVERSION DE LA ELC
</t>
  </si>
  <si>
    <t xml:space="preserve">1.PERDIDA DE RECURSOS INVERTIDOS EN PROYECTOS NO VIABLES TECNICA Y FINANCIERAMENTE.
2.IMPROVIZACION EN LA EJECUCION DE LOS PROYECTOS DE INVERSION, POR FALTA DE PLANEACION
</t>
  </si>
  <si>
    <t>EXISTEN PROCEDIMIENTOS  Y SE EFECTUAN LAS SOLICITUDES DE INSCRIPCION AL BANCO DE PROYECTOS, ANUALMENTE CUANDO SE ELABORA EL PLAN DE ACCION.</t>
  </si>
  <si>
    <t>FORMULAR Y EVALUAR ELPROYECTO, DE ACUERDO CON EL PROCEDIMIENTO</t>
  </si>
  <si>
    <t>INVERSIÓN DE RECURSOS EN PROYECTOS INVIABLES PARA LA EMPRESA.</t>
  </si>
  <si>
    <t xml:space="preserve">ELABORACION DE INFORMES POR PARTE DE LAS ÁREAS, CON ERRORES E INCONSISTENCIAS.
INOPOTUNIDAD EN LA  ENTREGA  DE LA INFORMACION POR PARTE DE LAS DIFERENTES AREAS PARA CONSOLIDACION Y ENVIO A LOS ENTES INTERNOS Y EXTERNOS
</t>
  </si>
  <si>
    <t>SOLICITUD ANTICIPADA DE INFORMES, RECORDATORIOS DE CUMPLIMIENTO
SE BRINDA ASESORIA PROFESIONAL PARA LA ELABORACION DE INFORMES</t>
  </si>
  <si>
    <t>1. ESTABLECER UN CRONOGRAMA DE ENTREGA DE INFORMES 
2. VERIFICAR EL CUMPLIMIENTO DEL CRONOGRAMA
3.REVISION Y VERIFICACION DE LA INFORMACION GENERADA POR PARTE DE LOS LIDERES DE LOS PROCESOS, ANTES DE SU ENTREGA
4.SE RESPONSABILICEN LOS LIDERES DE LOS PROCESOS, CONLLEVANDO A SOLICITUDES DE PRORROGA</t>
  </si>
  <si>
    <t>PLAN DE VENTAS QUE ENTREGA LA SUBGERENCIA COMERCIAL</t>
  </si>
  <si>
    <t>COBRO COACTIVO</t>
  </si>
  <si>
    <t>ZONA DE REISGO EXTREMA</t>
  </si>
  <si>
    <t>ZONA DE RIESSGO ALTA</t>
  </si>
  <si>
    <t>PROCEDIMIENTO Y EL SISTEMA DE INFORMACION SAP FACILITA LA REVISION PREVIA AL CIERRE</t>
  </si>
  <si>
    <t>SUBGERENCIA FINANCIERA/ TESORERO GENERAL</t>
  </si>
  <si>
    <t>EL NO PAGO OPORTUNO DE LAS ACREENCIAS ADQUIRIDAS POR LA ELC</t>
  </si>
  <si>
    <t>EL SISTEMA NO PERMITE REALIZAR GIROS SI NO HAY PRESUPUESTO</t>
  </si>
  <si>
    <t>SUBGERENCIA FINANCIERA (TESORERIA)/ RESPONSABLES DE LA INFORMACION Y DOCUMENTOS FUENTE</t>
  </si>
  <si>
    <t>EMPRESA DE LICORES DE CUNDINAMARCA</t>
  </si>
  <si>
    <t>Código:</t>
  </si>
  <si>
    <t>Versión:</t>
  </si>
  <si>
    <t>Fecha de emisión</t>
  </si>
  <si>
    <t>1.  SOCIALIZACIONES REALIZADAS / SOCIALIZACIONES PROGRAMADAS 
2. PROYECTOS INSCRITOS EN EL BANCO DE PROYECTOS / PROYECTOS PRESENTADOS PARA EVALUACION
3.  INFORMES TRIMESTRALES DE SEGUIMIENTO 
4.  ASESORIAS BRINDADAS / ASESORIAS SOLICITADAS.</t>
  </si>
  <si>
    <t>SUBGERENTE FINANCIERO – SUBGERENTE COMERCIAL -SUBGERENCIA TECNICA</t>
  </si>
  <si>
    <t xml:space="preserve">1.PLANEACION INSTITUCIONAL POCO REALIZABLE
2.DISMINUCION DE LAS VENTAS, 
3.INCUMPLIMIENTO DE ENTREGAS A DISTRIBUIDORES, 
4.NO ABASTECIMIENTO DEL MERCADO
5.PERDIDA DE IMAGEN INSTITUCIONAL
6.INTERRUPCION DE LAS ACTIVIDADES DESARROLLADAS E INEFICACIA EN LA EJECUCION DEL PLAN ESTRATEGICO
</t>
  </si>
  <si>
    <t xml:space="preserve">1. SEGUIMIENTO PERIODICO A LA EJECUCION DE LOS PLANES, PROGRAMAS Y PROYECTOS.
2.ACOMPAÑAMIENTO Y ASESORIA PERMANENTE EN LA FORMULACION DE LOS PLANES, PROGRAMAS Y PROYECTOS.
3. EJECUCION DE MESAS DE TRABAJO BUSCANDO LA MEJORA CONTINUA DE LA COMUNICACION
</t>
  </si>
  <si>
    <t xml:space="preserve">MERCADEO Y PUBLICIDAD </t>
  </si>
  <si>
    <t>SEGURIDAD Y SALUD EN EL TRABAJO</t>
  </si>
  <si>
    <t>DEFENSA JURIDICA</t>
  </si>
  <si>
    <t>GESTIÓN DE COMUNICACIONES INSTITUCIONALES</t>
  </si>
  <si>
    <t>CONTROL AMBIENTAL</t>
  </si>
  <si>
    <t xml:space="preserve">
SUBGERENCIA FINANCIERA(BASI O PROFESIONAL DE SISTEMA-SUBGERENTE FINANCIERA-PROFESIONAL DE PRESUPUESTO)
OFICINA DE PLANEACION Y SISTEMAS DE INFORMACION</t>
  </si>
  <si>
    <t>PLANEACION INADECUADA  DE  INGRESOS Y GASTOS DEL PRESUPUESTO DE LA EMPRESA DE LICORES DE CUNDINAMARCA</t>
  </si>
  <si>
    <t>MODIFICACIONES AL PRESUPUESTO</t>
  </si>
  <si>
    <t>ZONA DE RIESGO EXTREMO</t>
  </si>
  <si>
    <t>TODAS LAS AREAS DE LA EMPRESA DE LICORES DE CUNDINAMARCA / SUBGERENCIA FINANCIERA/ PRESUPUESTO</t>
  </si>
  <si>
    <t xml:space="preserve">1. RETRASOS EN  LAS REQUISICIONES  DE LOS MATERIALES PARA REALIZAR LAS ACTIVIDADES DE MANTENIMIENTO
2. NO EXISTEN REPRESENTANTES DE LOS REPUESTOS DE LA MAQUINAS 
3.RETRASOS EN EL CUMPLIMIENTO DEL PROGRAMA DE MANTENIMIENTO  Y DISMINUCION EN LA EFICIENCIA MECANICA POR LA ALTA ROTACION DEL PERSONAL
4. FALTA DE PERSONAL COMPETENTE QUE ABARCA EDUCACION, FORMACION, HABILIDADES Y EXPERIENCIA-
</t>
  </si>
  <si>
    <t xml:space="preserve">1. PARO DEL PROCESO PRODUCTIVO
2. SE AFACTA LA CALIDAD DEL PRODUCTO 
4. ALTOS COSTOS DE MANTENIMIENTO
5.PERDIDA DEL CONOCIMIENTO
</t>
  </si>
  <si>
    <t>1.DAR CUMPLIMIENTO AL PLAN DE COMPRAS 
3.CONTRATACION DEL PERSONAL TECNICO COCONOCIMIENTOS ESPEFICIOS CON VINCULACION DIRECTA CON LA EMPRESA 
4.CAPACITACION DEL PERSONAL ACTIVO DE LAS AREAS DE MANTENIMIENTO Y PRODUCCION</t>
  </si>
  <si>
    <t>INCORRRECTO REGISTRO EN EL INGRESO DE LOS MATERIALES Y/O REPUESTOS EN LA PLATAFORMA SAP</t>
  </si>
  <si>
    <t>NO CONTAR CON EL INVENTARIO REAL DE MATERIALES Y REPUESTOS EN EL SISTEMA O FISICO.</t>
  </si>
  <si>
    <t>1.REGISTRO INADECUADO EN EL SISTEMA  QUE AFECTA LA INFORMACION SUMINSTRADA POR ALMACEN- NO ES ACORDE A LOS INVENTARIOS FISICOS EXISTENTES
2.INCUMPLIMIENTO DEL PROCEDIMIENTO DE MANTENIMIENTO EN LA PLATAFORMA SAP</t>
  </si>
  <si>
    <t>1.NO EXISTE ACTUALIZACION TECNOLOGICA
2.MAQUINARIA OBSOLETA</t>
  </si>
  <si>
    <t>PERDIDAS  DE PRODUCCION POR PAROS DE MAQUINA</t>
  </si>
  <si>
    <t>PROGRAMA DE MANTENIMIENTO PREVENTIVO/ INSPECCIONES FUNCIONALES</t>
  </si>
  <si>
    <t>EL MANTENIMIENTO A LA PARTE ELECTRICA ES MUY COMPLICADO</t>
  </si>
  <si>
    <t>1.ACTUALIZACION DE COMPONENTES DE MAQUINARIA
2.REALIZAR INSPECCIONES FUNCIONALES A LA MAQUINARIA</t>
  </si>
  <si>
    <t>JEFE OFICINA DE CONTROL INTERNO DISCIPLINARIO/ GRUPO GACLA</t>
  </si>
  <si>
    <t>INCREMENTO EN LA ADULTERACION DE LOS PRODUCTOS DE LA ELC</t>
  </si>
  <si>
    <t xml:space="preserve">1.FALTA DE CONTROL POR PARTE DE LAS AUTORIDADES JUDICIALES, FRENTE AL DELITO 
2.INCREMENTO DEL CONSUMO DE LICOR ADULTERADO EN BOGOTA Y CUNDINAMARCA.
</t>
  </si>
  <si>
    <t>DIRECCION DE RENTAS DEL DEPARTAMENTO EN APOYO DEL GRUPO GACLA DE LA ELC</t>
  </si>
  <si>
    <t>SI}</t>
  </si>
  <si>
    <t>CONTROL INTERNO DISCIPLINARIO/GRUPO GACLA</t>
  </si>
  <si>
    <t xml:space="preserve">1. INTENSIFICAR LOS CONTROLES QUE REALIZA LA POLICIA FISCAL  Y ADUANERA, Y LA DIRECCION DE RENTAS DEL DEPARTAMENTO A LOS ESTABLECIMIENTOS DONDE SE COMERCIALIZA Y CONSUME BEBIDAS ALCOHOLICAS
2. CAPACITACION A LOS MIEMBROS DE LA POLFA,CTI,INSPECTORES DE POLICIA ,INSPECTORES DE SANIDAD SOBRE LA IDENTIFICACION DE LICOR ADULTERADO </t>
  </si>
  <si>
    <t>1.No DE OPERATIVOS REALIZADOS /NO DE OPERATIVOS PROGRAMADOS 
2. CAPACITACIONES REALIZADAS  / CAPACITACIONES SOLICITADAS</t>
  </si>
  <si>
    <t xml:space="preserve">1. DESCONOCIMIENTO DE LAS NORMAS, REGLAMENTOS, LEYES, ETC
2.DESCONOCIMIENTO DEL PROCEDIMIENTO DOCUMENTADO Y APROBADO
</t>
  </si>
  <si>
    <t>PROCEDIMIENTO DISCIPLINARIO, LEY 734 DE 2012</t>
  </si>
  <si>
    <t xml:space="preserve">CAPACITAR A TODO EL PERSONAL DE LA ELC, SOBRE LA LEY 734 DE 2002
ESTATUTO ANTICORRUPCIÓN, REGLAMENTO INTERNO DE TRABAJO.
</t>
  </si>
  <si>
    <t>OFICINA DE CONTROL INTERNO DISCIPLINARIO</t>
  </si>
  <si>
    <t>CAPACITACIONES REALIZADAS / CAPACITACIONES PROGRAMADAS</t>
  </si>
  <si>
    <t>CADUCIDAD Y PRESCRIPCIÓN DE LA ACCION DISCIPLINARIA</t>
  </si>
  <si>
    <t>APOYAR LOS OPERATIVOS DE CONTROL DE LIXCOR ADULTERADO QUE ADELANTA LA DIRECCION DE RENTAS DEL DEPARTAMENTO Y LAS DIFERENTES AUTORIDADES ADMINISTRATIVAS Y JUDICIALES DENTRO DE LOS DEPARTAMENTOS DONDE SE TENGA LA DISTRIBUCION DE LOS PRODUCTOS DE LA ELC</t>
  </si>
  <si>
    <t>1.No UNIDADES SOLICITADAS/No DE UNIDADES PLANEADAS
2.REUNIONES COMERCIAL/TECNICA  RALIZADAS  / REUNIONES PLANEADAS
3,.MODIFICACIONES AL PROGRAMA DE PRODUCCION POR MODIFICACIONES AL PROGRAMA DE VENTAS</t>
  </si>
  <si>
    <t>DILIGENCIAMIENTO DE HOJA DE TRABAJO POR LINEA DE PRODUCCION</t>
  </si>
  <si>
    <t>ANALISIS DE HOJAS DE TRABAJO Y CRUCE DE INFORMACION CON PRODUCTO TERMINADO</t>
  </si>
  <si>
    <t>PORCENTAJE DE CUMPLIMIENTO DEL PROGRAMA DE PRODUCCION</t>
  </si>
  <si>
    <t>MODIFCACIONES AL PROGRAMA DE PRODUCCION</t>
  </si>
  <si>
    <t>1.ESTABLECER CANAL DE COMUNICACIÓN EFECTIVO CON EL AREA COMERCIAL, CON EL FIN DE PREVEER CAMBIOS EN EL PROGRAMA DE VENTAS Y ANTICIPARCE EN LA PROGRAMACION DE LA PRODUCCION
2.ASEGURAR QUE LOS INSUMOS,PERSONAL Y MAQUINAS ESTEN DISPONIBLES, CADA VEZ QUE SE APRUEBEN MODIFICACIONES AL PROGRAMA DE PRODUCCION.</t>
  </si>
  <si>
    <t xml:space="preserve">PLANIFICACION DEL SISTEMA INTEGRADO DE GESTION </t>
  </si>
  <si>
    <t>PROCEDIMIENTOS, ASESORIAS,PROYECCIONES</t>
  </si>
  <si>
    <t>ESTABLECER, IMPLEMENTAR Y MANTENER EL SISTEMA INTEGRADO DE GESTION DE LA ENTIDAD, MEDIANTE LA ELABORACION Y CONTROL DE DOCUMENTOS Y REGISTROS; 
 LA MEDICION DE LA GESTION, LA ADMINISTRACION DE RIESGOS Y LA REVISION POR LA ALTA DIRECCION CON EL FIN DE ORIENTAR, FACILITAR Y TOMAR DECISIONES QUE PERMITAN EL LOGRO DE LOS OBJETIVOS INSTITUCIONALES EN TERMINOS DE EFICIENCIA, EFICACIA Y EFECTIVIDAD.</t>
  </si>
  <si>
    <t xml:space="preserve">INEXACTITUD DE DATOS FINANCIEROS </t>
  </si>
  <si>
    <t>REPROCESOS</t>
  </si>
  <si>
    <t>TODAS LA DEPENDENCIAS/SUBGERENCIA FINANCIERA-CONTABILIDAD</t>
  </si>
  <si>
    <t>EXISTE EL PROCEDIMIENTO DE INDUCCION Y REINDUCCION</t>
  </si>
  <si>
    <t>PROPENDER POR QUE LOS ACTOS ADMINISTRATIVOS EMITIDOS Y ACTIVIDADES DESARROLLADAS POR LA ENTIDAD, SE AJUSTEN A LA NORMATIVIDAD VIGENTE Y APLICABLE A LA EMPRESA.</t>
  </si>
  <si>
    <t>POLITICAS DE ADMINISTRACION DEL RIESGO</t>
  </si>
  <si>
    <t>1.REVISIÓN INTERNA DEL JEFE INMEDIATO Y/O POR LOS ASESORES EXTERNOS EN LAS DIFERENTES AREAS
2.REVISION PERIODICA DE LA NORMATIVIDAD EXPEDIDA POR EL DEPARTAMENTO .</t>
  </si>
  <si>
    <t>NUMERO DE  ACTOS ADMINISTRATIVOS REVISADOS / NUMERO DE SOLICITUDES DE REVISION DE ACTOS ADMINISTRATIVOS</t>
  </si>
  <si>
    <t>1.No DE DERECHOS DE PETICION RESPONDIDOS DENTRO DE TERMINOS /No DE DERECHOS DE PETICION RADICADOS</t>
  </si>
  <si>
    <t xml:space="preserve">1. No.  DE INFORMES REVISADOS POR LA OFICINA JURIDICA  / NO. DE INFORMES PRESENTADOS POR ASESORES EXTERNOS.
</t>
  </si>
  <si>
    <t xml:space="preserve">USURPACION MARCARIA
PRODUCTO SIN REGISTRO MARCARIO EN EL  MERCADO
</t>
  </si>
  <si>
    <t>1.  CONTROL DE VENCIMIENTO DE VIGENCIAS DE REGISTROS MARCARIOS, SANITARIOS Y NOMBRES DE DOMINIO
2. VIGILANCIA DE SIGNOS DISTINTIVOS, PROPIEDAD DE LA ELC EN REDES SOCIALES Y CUALQUIER PLATAFORMA DEL ENTORNO DIGITAL.
3. VERIFICAR SI EXISTEN SOLICITUDES DE REGISTROS MARCARIOS, LEMAS COMERCIALES , POR PARTE DE TERCEROS.</t>
  </si>
  <si>
    <t xml:space="preserve">1.No DE REGISTROS RENOVADOS / NO. DE REGISTROS QUE REQUIERAN RENOVACION
2. No. DE  VULNERACIONES IDENTIFICADAS / No. DE ACCIONES EMPRENDIDAS </t>
  </si>
  <si>
    <t xml:space="preserve">1.No DE SOLICITUDES EFECTUADOS  / No DE PROCESOS INICIADOS
</t>
  </si>
  <si>
    <t>SE CUENTA CON EL MANUAL DE CONTRATACION Y SUPERVISION DE LA ELC Y PROCEDIMIENTOS PARA CADA UNA DE LAS MODALIDADES.</t>
  </si>
  <si>
    <t>1. ESTADISTICAS DE AUSENTISMO-MENSUAL
2. REMISION DE CASOS ESPECIALES A LA OFICINA DE CONTROL INTERNO DISCIPLINARIO.</t>
  </si>
  <si>
    <t xml:space="preserve">EXISTE CRONOGRAMA CON FECHAS PARA RECEPCION Y PAGO DE NOVEDADES.
ASESORIA EXTERNA PARA EL PROGRAMA DE NOMINA
</t>
  </si>
  <si>
    <t>RELIQUIDACIONES</t>
  </si>
  <si>
    <t>BIOMETRICO
REGLAMENTO INTERNO DE TRABAJO
CIRCULARES INTERNAS</t>
  </si>
  <si>
    <t xml:space="preserve">1. REALIZAR CAPACITACION DE SEGURIDAD EN EL TRABAJO A TODOS LOS SERVIDORES PUBLICOS
2. ENTREGA DE DOTACION OPORTUNA
3. SEGUIMIENTO Y CONTROL AL USO DE EPP 
4. SEGUIMIENTO Y CONTROL A LA REALIZACION DE ACTIVIDADES DE ALTO RIESGO.
5. ESTADISTICAS DE ACCIDENTALIDAD.
6. INSPECCION Y MANUNTENCION NECESARIA EL PUNTO  DE PRIMEROS AUXILIOS
</t>
  </si>
  <si>
    <t xml:space="preserve">1. DESCONOCIMIENTO DE LAS  NORMAS QUE SEAN APLICABLES  A SEGURIDAD Y SALUD EN EL TRABAJO
2. NO CONTAR CON ELEMENTOS DE PROTECCION PERSONAL ADECUADOS Y/O ENTREGA INOPORTUNA DE LOS MISMOS
3.FALTA DE CULTURA DE AUTOCUIDADO 
</t>
  </si>
  <si>
    <t xml:space="preserve">PROGRAMA DE SALUD Y SEGURIDAD EN EL TRABAJO 
</t>
  </si>
  <si>
    <t xml:space="preserve">1. INDICE DE CUMPLIMIENTO DEL USO DE LOS EPP 
2.CAPACITACIONES REALIZADAS / CAPACITACIONES PROGRAMADAS
3.CUMPLIMIENTO ANUAL DEL PROGRAMA DE S. Y SALUD EN EL TRABAJO
</t>
  </si>
  <si>
    <t xml:space="preserve">CONTRATO DE DISPOSICION DE AGUAS RESIDUALES INDUSTRIALES
</t>
  </si>
  <si>
    <t xml:space="preserve">
No. DIAS CON INCIDENTES PRESENTADOS   /  NO. DE DIAS VERIFICADOS 
CANTIDAD DE SENSORES INSTALADOS</t>
  </si>
  <si>
    <t xml:space="preserve">1 OPERAR EL SISTEMA DE  BOMBEO DEL  ARI Y VERIFICAR EL LLENADO DEL TANQUE. 
2.DISEÑAR FORMATO PARA CONTROL DE NIVEL DE AGUA DE LOS TANQUES.
3.INSTALACIÓN DE SENSORES DE NIVEL EN LOS TANQUES DE ARI  Y QUE EL SISTEMA DE BOMBEO SEA NETAMENTE AUTOMÁTICO
4.REALIZAR DIARIAMENTE MEDICIONES DE CAUDAL EN LA CAJA DE INSPECCIÓN FINAL.
</t>
  </si>
  <si>
    <t>1.EL CUADAL INICIAL DISEÑADO PARA LA PLANTA DE TRATAMIENTO DE AGUA RESIDUAL DOMESTICA- ARD, NO ES SUFICIENTE PARA LA REQUERIDA PARA LA OPERACIÓN Y FUNCIONAMIENTO DE LA PLANTA</t>
  </si>
  <si>
    <t>1. MANTENIMIENTOS REALIZADOS / MANTENIMIENTOS PROGRAMADOS
2.INFORMES DE SEGUIMIENTO AL PROCESO DE CONTRATACION Y  POSTERIORMENTE
3. INFORMES A LA SUPERVISION DEL CONTRATO</t>
  </si>
  <si>
    <t>1.REALIZAR MANTENIMIENTO PREVENTIVO A LAS BOMBAS 
CONTRATAR CON FIRMA ESPECILIZADA EL SERVICIO DE SUCCION, TRANSPORTE, TRATAMIENTO Y DISPOSICION FINAL DE LAS AGUAS RESIDUALES DOMESTICAS
2. ESTUDIO DE DISEÑOS DE ADECUACION DE LA PLANTA DE TRATAMIENTO DE AGUA RESIDUAL DOMESTICA, PARA CONTRATACION.-</t>
  </si>
  <si>
    <t>INFORMES DE SEGUIMIENTO AMBIENTAL</t>
  </si>
  <si>
    <t>1.HACER PRUEBAS DE TINTAS, CON EL FIN DE DETERMINAR EN QUE TRAMOS SE ESTA REALIZANDO LA MEZCLA DE EFLUENTES INDUSTRIAL VS LLUVIAS.
2.CONTRATAR CON FIRMA EXTERNA ESTUDIO PARA DETERMINAR MEZCLAS DE EFLUENTES.</t>
  </si>
  <si>
    <t xml:space="preserve">1 NÚMERO DE PRUEBAS  REALIZADAS DE EFLUENTE / NÚMERO DE PRUEBAS PROGRAMADAS
</t>
  </si>
  <si>
    <t>1.CANTIDAD KILOS MATERIAL APROVECHABLE VENDIDOS / CANTIDAD KILOS MATERIAL APROVECHABLE PRODUCIDO</t>
  </si>
  <si>
    <t>1. REALIZAR MANTENIMIENTOS Y CERRAMIENTOS DE AREAS .</t>
  </si>
  <si>
    <t>EVALUACIÓN CUALITATIVA DE LA EFECTIVIDAD DE LOS CONTROLES</t>
  </si>
  <si>
    <t>SE CONTROLAN TERMINOS DE VENCIMIENTO
SE CUENTA CON FIRMA ASESORA  QUE VERIFICAN POSIBLES VULNERACIONES QUE PUEDAN AFECTAR NUESTRAS MARCAS</t>
  </si>
  <si>
    <t>EJECUTAR ELPROGRAMA DE MANTENIMIENTO PREVENTIVO CON EL FIN DE PROLONGAR LA VIDA UTIL DE LOS ACTIVOS</t>
  </si>
  <si>
    <t xml:space="preserve">INCUMPLIMIENTO DEL PROGRAMA DE PRODUCCION
SE AFECTA LA CALIDAD DEL PRODUCTO
ALTOS COSTOS DEL MANTENIMIENTO
</t>
  </si>
  <si>
    <t>SE INFORMA AL ALMACEN LAS CARACTERISTICAS DE LOS MATERIALES SOLICITADOS</t>
  </si>
  <si>
    <t>AUTOEVALUACIÓN
Responsable del proceso</t>
  </si>
  <si>
    <t xml:space="preserve">
EVALUACIÓN INDEPENDIENTE
</t>
  </si>
  <si>
    <t xml:space="preserve">
TOMA DE DECISIONES
</t>
  </si>
  <si>
    <t xml:space="preserve">1. DESACTUALIZACION Y DESCONOCIMIENTO   DE LAS NORMAS INTERNAS Y EXTERNAS 
</t>
  </si>
  <si>
    <t>1. INADECUADO SEGUIMIENTO Y CONTROL DE LOS TÉRMINOS JUDICIALES
2. VIGILANCIA A  LOS PROCESOS JUDICIALES 
3. RADICACION EXTEMPORANEA
3. INDEBIDA REPRESENTACION</t>
  </si>
  <si>
    <t xml:space="preserve">1. INDEBIDA APLICACIÓN DE NORMAS
2. INCUMPLIMIENTO DE TERMINOS
3. AUSENCIA DE SEGUIMIENTO </t>
  </si>
  <si>
    <t>ATENDER CON CALIDAD Y EN OPORTUNIDAD LAS SOLICITUDES ELEVADAS ANTE LA EMPRESA, POR PERSONAS EXTERNAS</t>
  </si>
  <si>
    <t>1.  AUSENCIA DE TRAZABILIDAD DE LA INFORMACION  (DERECHOS DE PETICION)
2. MALA INTERPRETACION DE LA SOLICITUD
3. DESCONOCIMIENTO DE LAS NORMAS</t>
  </si>
  <si>
    <t>1. APROPIACIÓN POR TERCEROS DE SIGNOS DISTINTIVOS Y EMBLEMAS REGISTRADOS POR LA ELC
2. PRESENTACION EXTEMPORANEA DE LA RENOVACION DE LOS REGISTROS MARCARIOS Y/O SANITARIOS</t>
  </si>
  <si>
    <t>RESPUESTAS  INCOMPLETAS, QUE NO ATIENDA LO SOLICITADO Y FUERA DE TERMINOS.</t>
  </si>
  <si>
    <t>EMITIR CONCEPTOS ERRADOS  
EXPEDIR ACTOS ADMINISTRATIVOS CON FALSA MOTIVACION</t>
  </si>
  <si>
    <t>VENCIMIENTO DE TÉRMINOS JUDICIALES
CONDENA POR DEFENSA TECNICA DEFICIENTE</t>
  </si>
  <si>
    <t>PRESCRIPCIÓN DE SANCIONES O MULTAS IMPUESTAS
APLICACIÓN DE MEDIDA CAUTELAR DE MANERA ERRONEA</t>
  </si>
  <si>
    <t>1.  SANCIONES O CONDENAS PATRIMONIALES, DISCIPLINARIAS O FISCALES.</t>
  </si>
  <si>
    <t xml:space="preserve">1. SANCIONES O CONDENAS PATRIMONIALES, DISCIPLINARIAS Y FISCALES
2. PERDIDA PATRIMONIAL O REPUTACIONAL
</t>
  </si>
  <si>
    <t>1. SANCIONES
2. CONDENAS
3. AFECTACIÓN DEL PATRIMONIO DE LA EMPRESA Y DEL SERVIDOR PÚBLICO.</t>
  </si>
  <si>
    <t xml:space="preserve">1. PÉRDIDA DE IMAGEN.
2. PÉRDIDA DE MERCADO.
3. SANCIONES.
4. AFECTACIÓN DE LA SALUD PÚBLICA.
5. AFECTACIÓN DEL FISCO DEPARTAMENTAL (SALUD Y EDUCACIÓN).
</t>
  </si>
  <si>
    <t>1. DETRIMIENTO PATRIMONIAL</t>
  </si>
  <si>
    <t>SE CUENTA CON LA AFILIACION A LEGIS PARA LA ACTUALIZACION DE LAS NORMAS Y PROCEDIMIENTOS
REVISION POR PARTE DE ASESORES EXTERNOS ESPECIALIZADOS</t>
  </si>
  <si>
    <t>SE FIRMO CONTRATO CON LITIGANDO PARA VIGILANCIA JUDICIAL  Y CONTRATOS PARA LA DEFENSA CON ASESORES EXTERNOS EXPERTOS</t>
  </si>
  <si>
    <t xml:space="preserve">1.SANCIONES DE LOS ORGANISMOS DE CONTROL (CONTRALORIA SUPER SALUD ETC)
</t>
  </si>
  <si>
    <t xml:space="preserve">SANCIONES DISCIPLINARIAS, 
SANCIONES DE ORGANOS DE CONTROL
</t>
  </si>
  <si>
    <t xml:space="preserve">1.No DE COMITES PRESENTADOS /No DE COMITES PROGRAMADAS
2.AVANCE EN ACTUALIZACION DEL PROCEDIMIENTO
3. No. DE PROYECTOS PRESENTADOS / NO. DE PROYECTOS PLANEADOS
</t>
  </si>
  <si>
    <t xml:space="preserve">1. VENTAS REALIZADAS /  VENTAS PROGRAMADAS
2. No DE VENTAS EFECTIVAS CLIENTES NUEVOS /No DE CLIENTES NUEVOS CONTACTADOS
</t>
  </si>
  <si>
    <t>1.REALIZAR SEGUIMIENTO A LAS PQRS SOLICITADAS MEDIANTE LA LINEA DE QUEJAS Y RECLAMOS
2. ESTABLECER UN PLAN DE COMUNICACIONES EFECTIVO
3. DISEÑAR ENCUESTA PARA DETERMINAR LA ATENCIÓN PRESTADA A LOS DISTRIBUIDORES EN LA ELC
4. REALIZAR MAYOR DIVULGACION DEL CANAL DE SERVICIO AL CLIENTE  A NIVEL NACIONAL (DISTRIBUIDORES Y ELC)</t>
  </si>
  <si>
    <t>EN LOS CONTRATOS DE DISTRIBUCION SE FIJAN CUOTAS MINIMAS Y SE SOLICITA EL PROGRAMA ANUAL DE COMPRAS</t>
  </si>
  <si>
    <t>EL PROCEDIMIENTO ESTA DOCUMENTADO</t>
  </si>
  <si>
    <t>HAY UN PROCEDIMIENTO DOCUMENTADO</t>
  </si>
  <si>
    <t>EXISTE LA LINEA 01800 Y HAY UN PROCEDIMIENTO DOCUMENTADO</t>
  </si>
  <si>
    <t xml:space="preserve">1.No DE SOLICITUDES ATENDIDAS PQR-ELC/No SOLICITUDES RECIBIDAS PQR-ELC
2.  SEGUIMIENTO MENSUAL A LOS PQR PRESENTADOS POR LOS CONSUMIDORES A LOS DIFERENTES DISTRIBUIDORES
3.  ENCUESTA DE SATISFACCIÓN DE LA ATENCIÓN POR PARTE DE LA ELC A LOS DISTRIBUIDORES
</t>
  </si>
  <si>
    <t xml:space="preserve">
1.SEGUIMIENTO DE TERMINOS DE LOS DERECHOS DE PETICION RADICADOS EN LA GERENCIA Y LOS QUE TENGAN COMPETENCIA EN LA OFICINA</t>
  </si>
  <si>
    <t xml:space="preserve">1.CONTROL DE LOS PROCESOS A TRAVÉS DE LA PÁGINA DE LA RAMA JUDICIAL.
2.VERIFICACION DE LA INFORMACION SUMINISTRADA POR EL ASESOR EXTERNO Y POR LA EMPRESA DE VIGILANCIA JUDICIAL.
</t>
  </si>
  <si>
    <t>1.DOCUMENTAR EL PROCEDIMIENTO DE COBRO COACTIVO
2.FILTRO Y CONTROL DE SEGUIMIENTO DE ACTUACIONES DENTRO DEL PROCESO
3.INFORME MENSUAL DEL ESTADO DE CADA PROCESO</t>
  </si>
  <si>
    <t xml:space="preserve">PROVEER, MANTENER Y DESARROLLAR UN RECURSO HUMANO ALTAMENTE CALIFICADO Y MOTIVADO A TRAVÉS DE EJECUCION DE PROGRAMAS EFICIENTES QUE FORMENTEN LA CULTURA ORGANIZACIONAL CON EL FIN DE ALCANZAR LOS OBJETIVOS Y METAS DEL PLAN ESTRATEGICO, ASI COMO VELAR POR EL CUMPLIMIENTO DE LAS NORMAS Y PROCEDIMIENTOS VIGENTES. </t>
  </si>
  <si>
    <t xml:space="preserve">
1. No DE RELIQUIDACIONES EFECTUADAS POR ERRORES PRESENTADOS EN LIQUIDACION EN EL PERIODO</t>
  </si>
  <si>
    <t>SUBGERENCIA FINANCIERA/PROFESIONAL ESPECIALIZADO</t>
  </si>
  <si>
    <t xml:space="preserve">
1.LAS DEPENDENCIAS NO REALIZAN LA PERTINENTE VERIFICACION DE LA INFORMACION QUE REGISTRAN
2.REPROCESOS DE LA INFORMACION POR MAL REGISTRO DE LA MISMA.
3.NO INDUCCION A NUEVOS FUNCIONARIOS EN MANEJO DEL SISTEMA DE INFORMACION 
4.REGISTRO DE  ALGUNA INFORMACION MANUAL (IVA)
5.NO ACTUALIZACION PERMANENTE DE ROLES Y PERFILES DE LOS USUARIOS DEL SISTEMA DE INFORMACION. 
6. ENTREGA INOPORTUNA DE INFORMACIÓN POR PARTE DE LAS AREAS
7. SISTEMA DE INFORMACION NO FLEXIBLE  EN ACTUALIZACIONES DE TIPO NORMATIVO</t>
  </si>
  <si>
    <t>1. INFORMACION INEXACTA DE PRESUPUESTO</t>
  </si>
  <si>
    <t>1. ENTREGA DE INFORMACION INOPORTUNA A LAS ENTIDADESD E VIGILANCIA Y CONTROL Y PARTES INTERESADAS
2. TOMA DE DECISIONES INADECUADAS
3. SANCIONES</t>
  </si>
  <si>
    <t>EXISTEN PROCEDIMIENTOS E INSTRUCTIVOS PARA LOS USUARIOS DE SAP</t>
  </si>
  <si>
    <t>REPROCESOS PARA CORREGIR ERRORES LO QUE IMPLICA DOBLE TRABAJO Y PERMANENTE CONSULTORIA DE SAP</t>
  </si>
  <si>
    <t>1. ACTUALIZAR ROLES Y PERFILES DE LOS USUARIOS DE PRESUPUESTO EN SAP 
 2. PERMANENTE CAPACITACION A LOS USUARIOS DEL SISTEMA SAP MODULO DE PRESUPUESTO
3. DEFINIR CONTROLES EN EL MANEJO  DE LA INFORMACION PRESUPUESTAL DENTRO DEL SISTEMA SAP
4. PERMANENTE ANALISIS DE LA EJECUCIÓN PRESUPUESTAL 
5. ESTABILIZAR EL SISTEMA DE INFORMACION PARA QUE ARROJE DATOS DE CALIDAD Y OPORTUNAMENTE</t>
  </si>
  <si>
    <t>1. No. DE DOCUMENTOS MODIFICADOS / No. DE DOCUMENTOS REGISTRADOS TRIMESTRALMENTE
2. SOLICITUD ACTUALIZACION ROLES Y PERFILES AL AREA DE SISTEMAS DE INFORMACION
3. SOLICITUD DE CAPACITACIONES EN SAP
4. HOJAS DE TRABAJO DE CONCILIACION DE INGRESOS Y GASTOS ENTRE CONTABILIDAD Y PRESUPUESTO TRIMESTRAL</t>
  </si>
  <si>
    <t>1. POCO CONOCIMIENTO DE LAS AREAS AL MOMENTO DE PLANEAR EL PRESUPUESTO DE CONFORMIDAD CON LOS PLANES DE ACCION</t>
  </si>
  <si>
    <t>1. INCUMPLIMIENTO EN LA EJECUCION DEL PRESUPUESTO
2. NO LOGRO PLANES DE ACCION
3. MODIFICACIONES PRESUPUESTALES</t>
  </si>
  <si>
    <t>1. ANALISIS Y SEGUIMIENTO DE LA EJECUCION PRESUPUESTAL DE LA EMPRESA
2. SE REMITE MEMORANDO CON INDICACIONES TECNICAS Y LEGALES PARA LA ELEBORACION DEL PRESUPUESTA A CADA AREA</t>
  </si>
  <si>
    <t xml:space="preserve">1. CAPACITAR PARA QUE  LAS AREAS CONSULTEN INFORMACION EN EL SISTEMA, COMO INSUMO PARA LA PLANEACION ADECUADA DEL ANTEPROYECTO DE PRESUPUESTO DE LA SIG IENTE VIGENCIA
2.ELABORAR Y SOCIALIZAR EL CRONOGRAMA PARA LA ELABORACION DEL ANTEPROYECTO DE PRESUPUESTO.
3. ENVIAR MEMORANDO CON LAS ESPECIFICACIONES TECNICAS PARA LA ELABORACION DEL ANTEPROYECTO DE PRESUPUESTO DEL SIGUIENTE AÑO
</t>
  </si>
  <si>
    <t>1. No. DE TRASLADADOS REALIZADOS  VIGENCIA ACTUAL VS. No. DE TRASLADOS REALIZADOS AÑO ANTERIOR
2. CAPACITACION EN PRESUPUESTO PARA DIRECTIVOS</t>
  </si>
  <si>
    <t>1.SANCIONES
2.DETRIMIENTO PATRIMONIAL
3. AFECTACION DE LA IMAGEN  INTERNA Y EXTERNA DE LA EMPRESA</t>
  </si>
  <si>
    <t xml:space="preserve">1.REALIZAR ACCIONES RECORDATORIAS RESPECTO DE LAS FECHAS DE PAGOS ESTABLECIDAS EN LOS CRONOGRAMAS INTERNOS Y LAS ESTABLECIDAS POR LOS ENTES DE CONTROL 
2.REVISION DIARIA DE LOS MOVIMIENTOS BANCARIOS
4.SOLICITAR A LA SUBGERENCIA DE TALENTO RADICACION OPORTUNA DE LA LIQUIDACIÓN DE NOMINA, CON INFORMACION DE CALIDAD. </t>
  </si>
  <si>
    <t xml:space="preserve">1. No DE PAGOS NO OPORTUNOS /No TOTAL DE PAGOS REGISTRADOS TRIMESTRALMENTE
</t>
  </si>
  <si>
    <t>SUBGERENCIA FINANCIERA/ PROFESIONAL UNIVERSITARIO CONTABILIDAD</t>
  </si>
  <si>
    <t>1.ENTREGA DE INFORMACION INOPORTUNA E INEXACTA POR APRTE DE LAS AREAS INVOLUCRADAS EN EL PROCESO</t>
  </si>
  <si>
    <t>INEXACTITUD EN LA DETERMINACION DE LOS  COSTOS DE PRODUCCION</t>
  </si>
  <si>
    <t>1.REDUCCION DE LOS INGRESOS POR MALA DETERMINACIÒN DEL COSTO DEL PRODUCTO
2.IMPACTO DE UTILIDADES</t>
  </si>
  <si>
    <t xml:space="preserve">SUBGERENCIA FINANCIERA/PROFESIONAL UNIVERSITARIO DE CONTABILIDAD  (COSTOS)
</t>
  </si>
  <si>
    <t xml:space="preserve">1.IMPLEMENTACION DE CONTROLES: BLOQUEO DEL SISTEMA LOS DOS (2) PRIMEROS DIAS HABILES DEL MES SIGUIENTE A LA FECHA DE CIERRE
2. REVISION PERIODICA DE LA INFORMACION REGISTRADA POR LOS RESPONSABLES DE LAS DIFERENTES AREAS.
3. CUMPLIMIENTO EN LA ENTREGA DE LA INFORMACION POR PARTE DE LOS RESPONSABLES DE SU PRODUCCION, EN CADA AREA. </t>
  </si>
  <si>
    <t xml:space="preserve">
1.No. DE ORDENES PENDIENTES POR LIQUIDAR / NO. DE ORDENES TOTALES MENSUALES
3. No. DE ERRORES GENERADOS EN EL SISTEMA PARA EL CIERRE DEL PERIODO.</t>
  </si>
  <si>
    <t>CONSOLIDAR Y ANALIZAR LA INFORMACION PREVIO A LA ELABORACION DE ESTADOS FINANCIEROS RAZONABLES Y OPORTUNOS QUE AYUDEN A LA PLANEACION, ORGANIZACIÓN, TOMA DE DECISIONES Y DIRECCION DE LA EMPRESA.</t>
  </si>
  <si>
    <t>1. EL  RECONOCIMIENTO DE LA INFORMACION NO SE EFECTUA EN TIEMPO REAL. 
2.LAS DEPENDENCIAS NO REALIZAN LA PERTINENTE VERIFICACION DE LA INFORMACION QUE REGISTRAN
3.REPROCESOS DE LA INFORMACION POR MAL REGISTRO DE LA MISMA.
4.NO INDUCCION A NUEVOS FUNCIONARIOS EN MANEJO DEL SISTEMA DE INFORMACION 
5.DEFICIENCIA EN EL MANEJO OPERATIVO Y FUNCIONAL DEL SISTEMA DE INFORMACIÓN
6.NO ACTUALIZACION PERMANENTE DE ROLES Y PERFILES DE LOS USUARIOS DEL SISTEMA DE INFORMACION.</t>
  </si>
  <si>
    <t>1. INEXACTITUD EN ESTADOS FINANCIEROS
2. SANCION DE LAS ENTIDADES DE VIGILANCIA Y CONTROL
3. HALLAGOS DE LA CONTRALORIA
4. TOMA DE DECISIONES EQUIVOCADAS
5.ENTREGA INOPORTUNA DE INFORMACION</t>
  </si>
  <si>
    <t>EL SISTEMA SAP ESTA PARAMETRIZADO DE ACUERDO A CADA TIPO DE TRANSACCION.
REVISION DE LA PARAMETRIZACION, POR PARTE DE CONTABILIDAD</t>
  </si>
  <si>
    <t>1. VERIFICACION DE LA INFORMACION ANTES DE SER RECONOCIDA EN EL SISTEMA DE INFORMACION POR PARTE DE CADA DEPENDENCIA.
2. CAPACITACION Y/O ACTUALIZACION DE LOS USUARIOS DEL SISTEMA SOBRE EL REGISTRO DE LA INFORMACION AL SISTEMA DE INFORMACION
3. REMISION DE LA INFORMACION INEXACTA AL AREA RESPONSABLE, PARA SU AJUSTE Y REPROCESO.
4.ACTUALIZACON E IMPLEMENTACION DEL MANUAL INTERNO CONTABLE Y FINANCIERO DE LA EMPRESA
5. ACTUALIZACION Y SEGUIMIENTO PERMANENTE A LA PARAMETRIZACION DEL SISTEMA DE INFORMACION.
6.REGISTRO OPORTUNO DE LA INFORMACION POR PARTE DE LAS AREAS RESPONSABLES.</t>
  </si>
  <si>
    <t xml:space="preserve">1.No. DE DOCUMENTOS ANULADOS / TOTAL DE DOCUMENTOS REGISTRADOS EN EL TRIMESTRE
2.No. DE DOCUMENTOS MODIFICADOS / TOTAL DE DOCUMENTOS REGISTRADOS EN EL TRIMESTRE.   3. No. DE DOCUMENTOS DEVUELTOS/No. TOTAL DE DOCUMENTOS RADICADOS TRIMESTRALMENTE EN  CONTABILIDAD
</t>
  </si>
  <si>
    <t>1.No DE UNIDADES PRODUCIDAS /No TOTAL DE UNIDADES PROGRAMADAS 
2.CONTROLES ESTABLECIDOS</t>
  </si>
  <si>
    <t>MANUAL DE CALIDAD, PLATAFORMA ESTRATEGICA DEFINIDA</t>
  </si>
  <si>
    <t xml:space="preserve">1. PERDIDAS ECONOMICAS
2. SANCIONES,DEMANDAS, PROCESOS DISCIPLINARIOS, ENTREGA INOPORTUNA DE LA INFORMACION
3. INCUMPLIMIENTO DE ENTREGA DE INFORMACION OPORTUNA A LOS DIFERENTES ENTES
4.INADECUADA GESTION
</t>
  </si>
  <si>
    <t>1. No. DE PERSONAS CAPACITADAS EN SISTEMA INTEGRAL DE GESTION DOCUMENTAL  / No TOTAL DE PERSONAS PROGRAMADAS PARA CAPACITAR.
2. No PERSONAS QUE UTILIZAN GESTION DOCUMENTAL ORFEO / TOTAL DE PERSONAS HABILITADAS PARA SU USO.
3.CANTIDAD CONSUMO DE PAPEL VIGENCIA /CANTIDAD CONSUMO PAPEL VIGENCIA ANTERIOR.
4.CANTIDAD ARCHIVO DIGITALIZADO/TOTAL ARCHIVO PARA DIGITALIZACION. 
5.ACCIONES CUMPLIDAS /ACCIONES PROGRAMADAS</t>
  </si>
  <si>
    <t>1. REALIZAR PLAN  PARA DIGITALIZACION DEL ARCHIVO DE LA ENTIDAD .
2. REALIZAR CAMPAÑA CERO PAPEL PARA INCENTIVAR USO DOCUMENTAL DIGITALIZADO.
3. SOCIALIZAR Y CAPACITAR PROGRAMA INTEGRAL DE GESTION DOCUMENTAL EN  TODAS LAS  DEPENDENCIAS.
4. ACTUALIZACION Y SOCIALIZACION DE PROCESOS Y PROCEDIMIENTOS.               
5. REQUERIR  INFORMES DE SEGUIMIENTO PLAN MANTENIMIENTO ELECTRICO Y  SISTEMAS DE INFORMACION QUE DEBEN  EJECUTAR LAS AREAS PERTINENTES PARA LA MITIGACION DE FALLAS ELECTRICAS Y CUMPLIMIENTO DE POLITICAS DE ALMACENAMIENTO Y  BACKUP A LA INFORMACION.  
6.FORTALECER LOS MECANISMOS DE CONTROL DE PRESTAMOS DE DOCUMENNTACION DEL ARCHIVO 
7.CREAR MECANISMOS O CONTROLES EN LOS SISTEMAS DE INFORMACION PARA RESTRINGIR EL ACCESO A LOS DOCUMENTOS DE FORMA ELECTRONICA
8.ACTUALIZACION DE LAS TABLAS DE RETENCION DOCUMENTAL DE ACUERDO AL FORMATO UNICO DE  GESTION DOCUMENTAL</t>
  </si>
  <si>
    <t>MANTENER EN ÓPTIMAS CONDICIONES DE FUNCIONAMIENTO LOS INMUEBLES DE LA E.L.C. CON APOYO PARA MANTENER CONTROLADO EL ACCESO DE ANIMALES COMO ROEDORES E INSECTOS PARA CUMPLIMIENTO DE BPM.</t>
  </si>
  <si>
    <t>1. FALTA OPORTUNIDAD EN LA CONTRATACION  Y DEFICIENCIA EN EJECUCION DEL CONTRATO 
2. PROLIFERACION DE ROEDEROS E INSECTOS.
3. INCUMPLIMIENTO NORMATIVO DECRETO 1686 DE 2012, LEY 9 DE 1979 Y RESOLUCION 2400 DE 1979.</t>
  </si>
  <si>
    <t>1. PROCESOS JURIDICOS , PERDIDA DE BIENES , INDEMNIZACIONES  POR RECONOCIMIENTO DE MEJORAS</t>
  </si>
  <si>
    <t>1.DAÑOS EN LAS INSTALACIONES Y EQUIPOS POR HUMEDAD
2.DAÑO DE MATERIAS PRIMAS
3. PERDIDAS ECONOMICAS</t>
  </si>
  <si>
    <t>INCENDIO EN LAS INSTALACIONES</t>
  </si>
  <si>
    <t>1.PERDIDA DE BIENES, VIDAS HUMANAS, ETC
2.PERDIDAS ECONOMICAS
3.SANCIONES POR PARTE DE LOS ENTES DE CONTROL
4.</t>
  </si>
  <si>
    <t xml:space="preserve">DETERIORO Y CONTAMINACION DE MATERIAS PRIMAS, PRODUCTOS EN PROCESOS Y PRODUCTO TERMINADO                                                             </t>
  </si>
  <si>
    <t xml:space="preserve">1. ACUMULACION DE RESIDUOS APROVECHABLES
2.FALTA DE CONTROL  EN EL ALMACENAMIENTO
3.NO CONTINUIDAD EN LA VENTA DE LOS RESIDUOS APROVECHABLES
</t>
  </si>
  <si>
    <t xml:space="preserve">SUPERAR CAPACIDAD DE ALMACENAMIENTO DE RESIDUOS APROVECHABLES                                                                                        </t>
  </si>
  <si>
    <t>1. CERRAMIENTOS INADECUADOS                                                                                               
2. FALTA DE MANTENIMIENTO                                                                                                               
3. AUSENCIA EXTERIOR IDENTIFICACION DEL BIEN.
4.NO CUMPLIMIENTO DE CRONOGRAMA DE MANTENIMIENTO LOCATIVO</t>
  </si>
  <si>
    <t xml:space="preserve">OCUPACION IRREGULAR DE PREDIOS RURALES/ INVASION </t>
  </si>
  <si>
    <t>1. FALTA DE RED CONTRA INCENDIOS ( PUESTA EN FUNCIONAMIENTO DE LA RED )</t>
  </si>
  <si>
    <t>INUNDACIONES EN LAS INSTALACIONES</t>
  </si>
  <si>
    <t xml:space="preserve">
1.CANALES INADECUADAS
2.RED HIDRAULICA INADECUADA
3. FALTA DE MANTENIMIENTO LOCATIVO</t>
  </si>
  <si>
    <t xml:space="preserve">1. CONTINUAS MODIFICACIONES AL PLAN DE VENTAS QUE AFECTA EL PLAN DE PRODUCCION:
2.LOS DISTRIBUIDORES NO CUMPLEN CON EL PLAN PROPUESTO Y APROBADO PARA LA VENTA DE LICORES
3.SE TRABAJA CON LA INFORMACION QUE ARROJA EL PLAN DE VENTAS,  DEBE SER CON ESTADISTICAS QUE REFLEJEN LA REALIDAD DEL MERCADO.
4.FALTA ARTICULACION ENTRE LOS PROCESOS DE GESTION COMERCIAL Y GESTION DE PRODUCCION
</t>
  </si>
  <si>
    <t>1.ELABORAR PLAN DE COMPRAS QUE SE AJUSTE AL PLAN DE PRODUCCION Y ASEGURE LOS INSUMOS NECESARIOS PARA LA PRODUCCION
2.REALIZAR Y EJECUTAR EL PROGRAMA DE MANTENIMIENTO PREVENTIVO.
3.ESTABLECER CONTROLES DE LOS INSUMOS ENTREGADOS PARA PRODUCCION VERSUS PRODUCCION REALIZADA
4.  REALIZAR DEVOLUCION DE MATERIAS PRIMAS E INSUMOS  AL ALMACEN PERIODICAMENTE</t>
  </si>
  <si>
    <t>1.ERROR HUMANO POR INADECUADO CONTROL EN LA NUMERACION DE LAS ESTIBAS PRODUCIDAS
2.ERROR EN EL DILIGENCIAMIENTO DE LA HOJA DE TRABAJO DEL TURNO DE PRODUCCION
3.AUSENCIA DE CONTROLES</t>
  </si>
  <si>
    <t xml:space="preserve">1.DOCUMENTAR E IMPLEMENTAR EL PROCEDIMIENTO DE CONTROLES EN TODAS LAS ETAPAS DEL PROCESO PRODUCTIVO
2.  CAPACITACION DEL PERSONAL QUE INTERVIENE EN TODO EL PROCESO  
3. CONTROLAR LA UBICACIÓN DEL PRODUCTO TERMINADO Y  SU ESTADO PARA FACILITAR LA ENTREGA AL DISTRIBUIDOR
</t>
  </si>
  <si>
    <t xml:space="preserve">1.No DE PERSONAS CAPACITADAS / No TOTAL DE PERSONAS EN EL AREA DE ENVASADO
2.No DE ESTIBAS ENTREGADAS CORRECTAMENTE /No TOTAL DE ESTIBAS ENTREGADAS 
</t>
  </si>
  <si>
    <t>INADECUADO PROCESO DE PLANEACION</t>
  </si>
  <si>
    <t xml:space="preserve">INCUMPLIMIENTO DEL PLAN DE PRODUCCION </t>
  </si>
  <si>
    <t>INADECUADO PLAN DE MANTENIMIENTO</t>
  </si>
  <si>
    <t xml:space="preserve">1.EJECUCION DEL PRESUPUESTO DE MANTENIMIENTO / PRESUPUESTO TOTAL
 2.No DE CAPACITACIONES RECIBIDAS EN MANTENIMIENTO /No TOTAL DE CAPACITACIONES SOLICITADAS
</t>
  </si>
  <si>
    <t>DETERIORO DEL SISTEMA INTEGRADO DE GESTION</t>
  </si>
  <si>
    <t xml:space="preserve">ADMINISTRACION Y SOPORTE A LOS SISTEMAS DE INFORMACION Y PLATAFORMA TECNOLOGICA </t>
  </si>
  <si>
    <t>CAIDA TOTAL DE LOS SISTEMAS DE INFORMACION</t>
  </si>
  <si>
    <t>1. DAÑO DE EQUIPOS / DETRIMENTO PATRIMONIAL
2. PERDIDA DE LA INFORMACION
3. PERDIDA DE GARANTIA DE LOS EQUIPOS
4. PERDIDA TOTAL DE LAS COMUNICACIONES 
5. TRAUMATISMO EN LA OPERACIÓN DE LOS SISTEMAS DE INFORMACION</t>
  </si>
  <si>
    <t xml:space="preserve">UPS DE RESPAÑDO
MANTENIMIENTO PERIODICO A LOS EQUIPOS Y SISTEMAS DE INFORMACION
</t>
  </si>
  <si>
    <t>HACER EFECTIVAS LAS GARANTIAS</t>
  </si>
  <si>
    <t xml:space="preserve"> GESTIONAR LA INFRAESTRUCTURA TECNOLOGICA DE LA ENTIDAD CON EL PROPOSITO DE ASEGURAR LOS RECURSOS TECNOLÓGICOS, LA INTEGRIDAD, OPORTUNIDAD Y SEGURIDAD DE LA INFORMACION.</t>
  </si>
  <si>
    <t>1. ACTUALIZAR POLITICAS DE SEGURIDAD PERIMETRAL
2. DEFINIR NIVELES DE ACCESO A INTERNET
3. DEFINIR POLITICAS DEL DIRECTORIO ACTIVO 
4. EJECUTAR PLAN DE MANTENIMIENTO PREVENTIVO
5. CAPACITAR A LOS USUARIOS FINALES.-
6. CAPACITACION Y ACTUALIZACION PERMANENTE A LOS ADMINISTRADORES DEL SISTEMA
7. SOCIALIZAR LAS POLITICAS DE TIC
8. DAR CONTINUIDAD A LOS CONTRATOS DE SOPORTE DE LOS EQUIPOS Y SISTEMAS DE INFORMACION
9.  HOSTEAR LA DATA DEL CORE DEL NEGOCIO.</t>
  </si>
  <si>
    <t>1. FALLAS EN EL SISTEMA DEL FLUIDO ELECTRICO 
2. LA NO ACTUALIZACION DE LOS SISTEMAS DE INFORMACION
3. FALTA DE SEGURIDAD EN EL ACCESO A LOS CENTROS DE DISTRIBUCION
4.  FALTA DE CAPACITACION PARA LA CORRECTA MANIPULACION DE LOS EQUIPOS
5.  NO ANTENIMIENTO ADECUADO DE LAS UPS
6.  EVENTOS NATURALES (INCENDIO, INUNDACION, ETC)
7.  VULNERABILIDAD DE LA SEGURIDA PERIMETRAL</t>
  </si>
  <si>
    <t>1. NO SE REALIZA DEBIDAMENTE EL PROCESO DE INDUCCION Y REINDUCCION
2. FALTA COMUNICACIÓN ACERTIVA EN TODOS LOS NIVELES JERARQUICOS
3. EL  PROCEDIMIENTO DE INDUCCION Y REINDUCCION SE ENCUENTRA DESACTUALIZADO  NO  SE DIVULGA A LAS DIFERENTES DEPENDENCIAS 
4. DESCONOCIMIENTO DE LA NORMATIVIDAD VIGENTE EN LA ELC
5.  DESMOTIVACION E INSATISFACCION DE LOS SERVIDORES PÚBLICOS
6.</t>
  </si>
  <si>
    <t>1.INCUMPLIMIENTO DE PLANES Y  PROGRAMAS.
2. GENERACION DE ACCIDENTES DE TRABAJO Y/O ENFERMEDADES LABORALES.
3. INCUMPLIMIENTO A LAS NORMAS Y REGLAMENTO INTERNO DE TRABAJO.
4. INCUMPLIMIENTO EN LAS BPM.
5. AFECTACION AL PRODUCTO TERMINADO POR INCUMPLIMIENTO DE LAS NORMAS.
6. NO CUMPLIR CON LOS ESTANDARES DE LA CALIDAD.
7.  FALLAS EN EL TRABAJO EN EQUIPO
8. DISMINUCION EN EL DESEMPEÑO Y RENDIMIENTO LABORAL.
9. AMBIENTE SOCIAL INADECUADO (CONFLICTOS ENTRE PERSONAS O DEPENDENCIAS)</t>
  </si>
  <si>
    <t xml:space="preserve">1.  ACTUALIZAR Y DIFUNDIR EL PROCEDIMIENTO
2.EJECUTAR EL PROCEDIMIENTO DE INDUCCION Y REINDUCCION
3. IMPLEMENTAR SISTEMA DE COMUNICACIÓN INTERNA EFECTIVO
4. IMPLEMENTACION DE UN PROGRAMA QUE CONTEMPLE LA MEDICION E INTERVENCION DEL CLIMA ORGANIZACIONAL Y RIESGO PSICOSOCIAL EN LA EMPRESA DE LICORES DE CUNDINAMARCA.
5. REALIZAR ESTUDIO DE CARGAS LABORALES Y REESTRUCTURACION DE LA PLANTA.
</t>
  </si>
  <si>
    <t>1.No. DE PERSONAS CAPACITADAS-INDUCCION  / No DE PERSONAS VINCULADAS
2. No. DE TRABAJADORES CAPACITADOS-REINDUCCION / No TOTAL DE TRABAJADORES
3.PROGRAMA DE MEDICION E INTERVENCION DEL CLIMA ORGANIZACIONAL Y RIESGO PSICOSOCIAL IMPLEMENTADO</t>
  </si>
  <si>
    <t>MPE0203000000.F02-1</t>
  </si>
  <si>
    <t>Página 1</t>
  </si>
  <si>
    <t>COMUNICACIÓN CORPORATIVA</t>
  </si>
  <si>
    <t>COMUNICACIÓN EXTERNA</t>
  </si>
  <si>
    <t>SUBGERENCIAC OMERCIAL
SUBGERENCIA DE TALENTO HUMANO</t>
  </si>
  <si>
    <t>USO DE ESTRATEGIAS INADECUADAS EN LA COMUNICACIÓN</t>
  </si>
  <si>
    <t>NO OPORTUNIDAD EN LA COMUNICACION</t>
  </si>
  <si>
    <t xml:space="preserve">1.-   CAIDA DE LA PLATAFORMA O SERVIDOR DE LA PAGINA 
2.-   FILTRACION DE USUARIOS EN CUENTAS DE REDES SOCIALES
3.-  ELIMINACION DE FAN PAGE DE FACEBOOK DE LA ELC
4.-  PUBLICACION DE EVENTOS POR PARTE DEL PATROCINADOR SIN REVISION PREVIA Y POSTERIOR AUTORIZACION DE LA ELC 
5.-  PUBLICACION DE COMUNICADOS Y/O BOLETINES DE PRENSA POR ENTES EXTERNOS, CON CAMBIOS EN LA INFORMACION SUMINISTRADA POR LA ELC
6.-  MAL USO DEL MANUAL DE IMAGEN CORPORATIVA DE LA ELC, Y MANUALES DE LAS MARCAS, POR ENTES EXTERNOS.-
</t>
  </si>
  <si>
    <t>1.-  HALLAZGOS POR LOS ENTES DE CONTROL EN CASO DE CAIDA DE LA PAGINA.
2.-  PERDIDA DE INVERSION Y ESTRATEGICA PUBLICITARIA 
3.-  PERDIDA DE  LA COMUNIDAD O SEGUIDORES DE LAS MARCAS EN  REDES 
4.-  SANCIONES LEGALES POR PARTE DE OTRAS MARCAS Y/O EMPRESAS</t>
  </si>
  <si>
    <t xml:space="preserve">SE ENTREGA INFORMACION OPORTUNA
EXISTEN PROCEDIMIENTOS </t>
  </si>
  <si>
    <t>CONTACTO DIRECTO PARA DESMONTAR MENSAJES O PIEZAS PUIBLICITARIAS</t>
  </si>
  <si>
    <t xml:space="preserve">1.-  DESCONOCIMIENTO DEL MANUAL DE IMAGEN CORPORATIVA PARA LA ELABORACION DE PIEZAS COMUNICATIVAS INTERNAS .
2.-  USO INDEBIDO DE PLANTILLAS EN LAS COMUNICACIONES OFICIALES 
3.-   FALTA DE CONTROL EN DISPOSITIVOS COMUNICATIVOS DENTRO DE LA PLANTA DE LA ELC
4.-  USO DEL CORREO INSTITUCIONAL PARA FINES PERSONALES
</t>
  </si>
  <si>
    <t xml:space="preserve">1.-  PERDIDA DE IMAGEN CORPORATIVA
2.-  RELACIONES COMERCIALES INDEBIDAS
3.-  POSIBLES SANCIONES O MULTAS 
4.-  FILTRACION DE INFORMACION LOCACIONES INTERNAS A ENTES EXTERNOS.-
</t>
  </si>
  <si>
    <t>SE CREO EL MANUAL DE IMAGEN CORPORATIVA</t>
  </si>
  <si>
    <t>SUBGERENCIA COMERCIAL
SUBGERENCIA DE TALENTO HUMANO</t>
  </si>
  <si>
    <t>1.-  CONSTRUIR UN UNICO BOLETIN DE PRENSA PARA FIJAR EN TODOS LOS MEDIOS.
2.-  SEGUIMIENTO CONSTANTE EN LAS REDES SOCIALES, TANTO EN LAS MARCAS COMO EN LOS EMBAJADORES DE MARCA
3.-  CONTROL PERMANENTE DE SEGURIDAD DE LAS CUENTAS DE LA ELC EN REDES SOCIALES
4.- SOCIALIZACION DEL MANUAL DE MARCA CORPORATIVA Y PLAN DE MANEJO DE REDES SOCIALES A LOS DISTRIBUIDORES</t>
  </si>
  <si>
    <t>BOLETINES CORREGIDOS/ TOTAL DE BOLETNES EMITIDOS
MENSAJES DE ALERTA DE POSIBLES FILTRACIONES DE USUARIOS EXTERNOS AL MANEJO DIGITAL DE LA MARCA
SOCIALIZACIONES REALIZADAS / SOCIALZIACIONES PROGRAMADAS</t>
  </si>
  <si>
    <t>1.-  SOCIALIZAR EL MANUAL DE IMAGEN CORPORATIVA A TODOS LOS SERVIDORES PUBLICOS
2.-  REALIZAR CAPACITACIONES (DEFENSORES DE MARCA) A TODOS LOS SERVIDORES PUBLICOS.-
3.-  SEGUIMIENTO COMUNICACIONES OFICIALES, PARA EL USO ADECUADO DE LAS PLANTILLAS</t>
  </si>
  <si>
    <t>SOCIALIZACIONES Y CAPACITACIONES  REALIZADAS / SOCIALIZACIONES  Y CAPACITACIONES PROGRAMADAS
USO INDEBIDO DE PLANTILLAS OFICIALES.-</t>
  </si>
  <si>
    <t>PLANES DE MUESTREO EN TODAS LAS ETAPAS DEL PROCESO
CON LA IMPLEMENTACION DEL SISTEMA DE INFORMACION SAP SE PARAMETRIZARON RANGOS DE ACEPTACION QUE ALERTAN SOBRE EL INCUMPLIMIENTO DE LOS MISMOS.</t>
  </si>
  <si>
    <t>SOCIALIZAR EL CRONOGRAMA DE ENTREGA DE INFORMES
HACER SEGUIMIENTO A LA ENTREGA DE LA INFORMACIÓN-REALIZAR ALERTAS A CADA AREA PARA SU ENTREGA OPORTUNA</t>
  </si>
  <si>
    <t xml:space="preserve">FORMULACION DEL PLAN DE ASEGURAMIENTO METROLOGICO
CAPACITACION DEL PERSONAL DE METROLOGIA
CONTRATACION DE SERVICIOS PARA EL CUMPLIMIENTO DEL PLAN DE ASEGURAMIENTO METROLOGICO POR ENTIDAD EXTERNA Y PROCEDIMIENTOS INTERNOS
</t>
  </si>
  <si>
    <t>COMUNICAR Y SOCIALZIAR LA INFORMACIÓN TANTO INTERNA Y EXTERNA DE LA EMPRESA, DE MANERA CLARA, OPORTUNA E INNOVADORA QUE GARANTICE LA SATISFACCION DE LAS PARTES INTERESADAS.</t>
  </si>
  <si>
    <t xml:space="preserve">NO EXISTE CULTURA HACIA LA GENERACION DE INFORMACION ESTADISTICA UTIL Y EN TIEMPO REAL
COMUNICACION DEFICIENTE
INFORMACION INEXACTA PARA LA PLANIFICACION DE LA PRODUCCION Y VENTAS 
</t>
  </si>
  <si>
    <t>NO CONTAR CON INFORMACIÓN CONFIABLE, OPORTUNA Y CLASIFICADA,  PARA FORMULAR PLANES, PROGRAMAS Y PROYECTOS DE LA ELC</t>
  </si>
  <si>
    <t>1. SOCIALIZACION DEL PROCEDIMIENTO FORMULACION DE PROYECTOS E INSCRIPCION EN EL BANO DE PROYECTOS DE INVERSION 
2. SEGUIMIENTO PERIÓDICO  A LOS PROYECTOS CON ASIGNACIÓN DE RECURSOS PRESUPUESTALES EN EJECUCIÓN.
3. BRINDAR ASESORIA PROFESIONAL PARA LA FORMULACIÓN Y EVALUACION DE PROYECTOS DE INVERSION.</t>
  </si>
  <si>
    <t xml:space="preserve">1. MANTENIMIENTOS REALIZADAS / MANTENIMIENTOS PROGRAMADOS
2. NUMERO DE USUARIOS AUTORIZADOS POR NIVEL/ TOTALIDAD DE USUARIOS DEL SISTEMA
3.  USUARIOS CAPACITADOS  / TOTALIDAD DE USUARIOS
4.  SOCIALIZACION DE LA POLITICA MEDIANTE BANNER  A TRAVÉS DE LA INTRANET Y/O FONDOS DE PANTALLA.-
5.  CONTRATOS APROBADOS / CONTRATOS SOLICITADOS
6.  CASOS ATENDIDOS EN MESA DE AYUDA / CASOS REPORTADOS EN MESA DE AYUDA </t>
  </si>
  <si>
    <t xml:space="preserve">PLANES DE ACCION APROBADOS / TOTALIDAD DE PLANES DE ACCION-10-
SEGUIMIENTO TRIMESTRAL PLANES DEACCION /  TOTAL PLANES DE ACCION-10-
</t>
  </si>
  <si>
    <t>1.MTBF/(MTBF + MTTR)0=
NOTA: MTBF=TIEMPO MEDIO ENTRE FALLAS 
MTTR=TIEMPO MEDIO PARA REPARAR</t>
  </si>
  <si>
    <t>INCUMPLIMIENTO Y/O RETRASOS EN LA ELABORACION DEL CONTRATO, A FIN DE CUMPLIR CON EL PLAN DE COMPRAS</t>
  </si>
  <si>
    <t>OFICINA GESTION CONTRACTUAL /  TODAS LAS DEPENDENCIAS</t>
  </si>
  <si>
    <t>1.SER ESTRICTOS EN LA RECEPCION Y  REVISION DE LAS SOLPED  (CON LA DOCUMENTACIÓN REQUERIDA Y ESTUDIO DE MERCADO CORRESPONDIENTE)
2. ACOMPAÑAMIENTO A LOS SUPERVISORES EN LA EJECUCIÓN DEL CONTRATO, CON LA VERIFICACION DE LA DOCUMENTACION NECESARIA PARA EL PAGO CON EL VISTO BUENO DE LA OFICINA DE GESTION CONTRACTUAL.
3. REALIZAR CAPACITACIONES  Y APOYAR PERMANENTEMENTE A LOS RESPONSABLES DE LA ELABORACION DE LAS SOLICITUDES DE PEDIDO.</t>
  </si>
  <si>
    <t>1.No DE SOLPED SIN EL LLENO DE REQUISITOS /No DE SOLPED RADICADAS
2.No DE CAPACITADOS REALIZADAS /No DE CAPACITACIONES PROGRAMADAS.-</t>
  </si>
  <si>
    <t>INCORRECTA ELABORACION DE LAS SOLICITUDES DE PEDIDO POR PARTE DE LAS AREAS DE LA EMPRESA.
1. LAS AREAS NO DETERMINAN CLARAMENTE LAS NECESIDADES, LO QUE CONLLEVA A COTIZACIONES NO COMPARABLES, GENERANDO DEMORAS EN EL TRAMITE CONTRACTUAL.
2. LA RADICACION DE SOLICITUDES DE PEDIDO SIN LOS DOCUMENTOS NECESARIOS PARA INICIAR EL PROCEDIMIENTO CONTRACTUAL. 
3. FALTA DE MOTIVACION EN LA NECESIDAD, ERRORES EN EL SISTEMA SAP, O EL NO DILIGENCIAMIETO TOTAL DE LA INFORMACION. 
4. INDEBIDA JUSTIFICACION EN LA CONVENIENCIA DEL OBJETO A CONTRATAR.
5. DESCONOCIMEINTO POR PARTE DE LOS SUPERVISORES DE LOS CONTRATOS, DE LAS OBLIGACIONES PROPIAS DE SU LABOR DE VIGILANCIA.
6.  MODIFICACION O CAMBIO DE LOS FUNCIONARIOS ENCARGADOS DE LA SUPERVISION CONTRACTUAL.</t>
  </si>
  <si>
    <t>1.INCUMPLIMIENTO DE METAS POR FALTA DE SUMINISTRO DE BIENES O SERVICIOS 
2. ADQUISICION DE BIENES Y SERVICIOS  SIN LA DEBIDA OPORTUNIDAD Y CUMPLIMIENTO LEGAL.
3. INVESTIGACIONES DE TIPO DISCIPLINARIO ADMINISTRATIVO PENAL Y FISCAL
IMPOSIBILIDAD DE GENERAR ACCIONES (JUDICIALES O ADMINISTRATIVAS) FRENTE A UN POSIBLE INCUMPLIMIENTO DEL CONTRATISTA.
2.  INICIO DE ACCIONES FISCALES Y/O DISCIPLINLARIAS AL SUPERVISOR DEL CONTRATO.
3.  POSIBLES HALLAZGOS POR PARTE DE LOS ORGANOS DE CONTROL.</t>
  </si>
  <si>
    <t>Acciones                           /     Indicadores
PRIMER TRIMESTRE 2019</t>
  </si>
  <si>
    <t>Acciones                           /     Indicadores
SEGUNDO TRIMESTRE 2019</t>
  </si>
  <si>
    <t>Acciones                           /     Indicadores
TERCER TRIMESTRE 2019</t>
  </si>
  <si>
    <t>Acciones                           /     Indicadores
CUARTO TRIMESTRE 2019</t>
  </si>
  <si>
    <t>1)  0 AUDITORIAS EFECTUADAS POR DEPENDENCIA / 0  AUDITORIAS PROGRAMADAS POR DEPENDENCIA  = 0%
2)  TRES (03)  PROFESIONALES INCORPORADOS</t>
  </si>
  <si>
    <t xml:space="preserve">1)  DIEZ (10)  COMUNICACIONES ENVIADAS / DIEZ (10) SOCIALIZACIONES PROGRAMADAS
2)  78 INFORMES ENTREGADOS  OPORTUNAMENTE / 78  INFORMES SOLICITADOS EN LA VIGENCIA
=100% </t>
  </si>
  <si>
    <t>Seguimiento trimestral a la ejecución de plan estratégico, plan de acción, programas y proyectos 2018
2. Acompañamiento y asesoría en formulación de planes de acción 2019, informes de gestión año 2018 y proyecto Recolección y aprovechamiento de aguas lluvias y freáticas por medio de sistemas hidráulicos en la Empresa de Licores de Cundinamarca. FASE I USO DÓMESTICO.
3. Programación de mesa de trabajo para revisión de la formulación del proyecto</t>
  </si>
  <si>
    <t>1. 10/10=100%
2. 10/10= 100%</t>
  </si>
  <si>
    <t>1. 3/3=100%
2. 0%
3. 2/2=100%
4. 1/1=100%</t>
  </si>
  <si>
    <t xml:space="preserve">1- 1/1= 100%
2. 10/10=100%
</t>
  </si>
  <si>
    <t xml:space="preserve">*Contrato 5320180207 manejo venta residuos aprovechables año 2018 se realizó prorroga hasta el 10 de mayo de 2019, no se ha presentado riesgo en el manejo  de residuos aprovechables logrando manejo adecuado de la capacidad del almacenamiento.   </t>
  </si>
  <si>
    <t>cantidad de residuos  aprovechables vendidos en 2019:
17.180 kg y 6.005 unidades.</t>
  </si>
  <si>
    <t>Cubrimiento vigilancia de los predios al 100% con  personal dispuesto corte 31 de marzo de 2019.</t>
  </si>
  <si>
    <t>2.277.757 / 16.188.756 = 14%</t>
  </si>
  <si>
    <t>1. 6 / 30 = 20%
2.  100%
3. 3 / 3 = 100%</t>
  </si>
  <si>
    <t>1 / 4 = 25%</t>
  </si>
  <si>
    <t xml:space="preserve">2.277.757  / 2.687.393 = 84 %
2.  0 / 3 = 0% </t>
  </si>
  <si>
    <t>1.      28.364 / 453.280 = 7%  
2.       2/2: 100%</t>
  </si>
  <si>
    <t xml:space="preserve">1.   10 / 10 = 100%
2.   3
3.  2
</t>
  </si>
  <si>
    <t>NUMERO DE ORDENES PENDIENTES X LIQUIDAD/ No. DE ORDENES TOTALES =  0
2. No. DE ERRORES GENERADOS EN EL SISTEMA PARA EL CIERRE DEL PERIODO=  0</t>
  </si>
  <si>
    <t>1,   58,8%
2,    0%</t>
  </si>
  <si>
    <t>1, 0% 
Se debe buscar apoyo consultor sap mm, para almacén de repuestos</t>
  </si>
  <si>
    <t xml:space="preserve">
Mtbf (tiempo medio entre fallas)
Determinar el tiempo promedio entre paros no programados de cada línea de producción.
Enero 565,69
Febrero 1435,57
Marzo 1193,73
Promedio  1065
Mttr  (tiempo medio para reparar) 
Determinar en promedio en cuanto tiempo se resuelve al paro no programado.
Enero 45,42 
Febrero 28,71
Marzo 56,27
Promedio 43,47 
</t>
  </si>
  <si>
    <t>Disponibilidad: Corresponde al tiempo que una máquina está disponible durante un tiempo definido de trabajo. 
MTBF/(MTBF+MTTR)= Tiempo de operación/(tiempo de operación + tiempo de reparación) =Disponibilidad.
Enero 92,6%
Febrero 98%
Marzo 95,5%
Promedio  95%</t>
  </si>
  <si>
    <t>DURANTE EL PRIMER TRIMESTRE DE 2019:
1. NO HUBO ACTUALIZACIONES DE ROLES
2. SI HUBO CAPACITACION PARA LOS USUARIOS DEL SAP MODULO PRESUPUESTO. 
3. SE REALIZARON CONTROLES Y SEGUIMIENTO  A LAS EJECUCIONES ACTIVA Y PASIVA , SOLICITANDO AL ING JOHAN CORDOBA LOS AJUSTES PERTINENTES .
4. SE AJUSTO LA EJECUCION DE INGRESOS, FALTANDO AJUSTE A LA DE GASTOS Y ALGUNOS DESARROLLO QUE ESTAN EN MESA DE AYUDA DE SOFTTEK.
5-AL REALIZAR SEGUIMIENTOS SE ENCONTRARON VARIOS ERRORES EN LA EJECUCION PARA AJUSTAR Y ESTABILIZAR EL SISTEMA.</t>
  </si>
  <si>
    <t>1. 58/849  =  6.8%
2. SI HUBO
3.NO SE SOLICITO CAPACITACION
4. NO SE REALIZO</t>
  </si>
  <si>
    <t>PROCESOS QUE SE EJECUTA A PARTIR DEL MES DE AGOSTO DE LA VIGENCIA</t>
  </si>
  <si>
    <t>1. 21 vs 17
2. NO SOLICITO</t>
  </si>
  <si>
    <t xml:space="preserve">1. SE ENVIARON CORREOS RECORDANDO LAS FECHAS DE VENCIMIENTOS DE IMPUESTOS
2. DIARIAMENTE SE ESTAN CONSULTANDO LOS SALDOS BANCRIOS
3. AL  RADICAR LAS CUENTAS EN TESORERIA, SE CLASIFICAN DE ACUERDO A LOS VENCIMIENTOS Y SE EFECTUAN LOS PAGOS OPORTUNAMENTE
4. LA SUBGERENCIA DE TALENTO HUMANO HA MEJORADO EN LA RADICACIÓN OPORTUNA DE LA INFORMACIÓN DE LA NOMINA  </t>
  </si>
  <si>
    <t>1.No UNIDADES SOLICITADAS/No DE UNIDADES PLANEADAS =  4'945,565 / 7'238,865 = 0,68
2.REUNIONES COMERCIALTECNICA  RALIZADAS  / REUNIONES PLANEADAS  :   4 
3,.MODIFICACIONES AL PROGRAMA DE PRODUCCION POR MODIFICACIONES AL PROGRAMA DE VENTAS  = 0</t>
  </si>
  <si>
    <t>1.No DE UNIDADES PRODUCIDAS /No TOTAL DE UNIDADES PROGRAMADAS =7'238.865/ 5'322.347  =  100%
2.CONTROLES ESTABLECIDOS</t>
  </si>
  <si>
    <t>1.No DE PERSONAS CAPACITADAS / No TOTAL DE PERSONAS EN EL AREA DE ENVASADO  = 2
2.No DE ESTIBAS ENTREGADAS CORRECTAMENTE /No TOTAL DE ESTIBAS ENTREGADAS = 3826/3826 = 100%</t>
  </si>
  <si>
    <t>1. SE HA REALIZADO CAPACITACIONES EN MARCHA, DE ACUERDO A LAS NECESIDADES.    2.SE HA REALIZADO ACTUALIZACION DE TERCEROS EN SAP.
3. SE HA MEJORADO EN EL REGISTRO OPORTUNO DE LA INFORAMCION EN SAP  4. SE HAN DEPURADO TERCEROS EN LA CONTABLIDAD</t>
  </si>
  <si>
    <t>1) 75/75</t>
  </si>
  <si>
    <t>1) 2/1633</t>
  </si>
  <si>
    <t>1,   Enero 19 %
     Febrero 19 %
     Marzo 22 %</t>
  </si>
  <si>
    <t>5./5.</t>
  </si>
  <si>
    <t>Revisión de los actos administravos allegados a la oficina con el fin de verificar que se ajusten a la normatividad vigente</t>
  </si>
  <si>
    <t>56/56</t>
  </si>
  <si>
    <t xml:space="preserve">Verificación de la información suministrada por los asesores externos frente a las actuaciones de la pagina de la Rama Judicial </t>
  </si>
  <si>
    <t>17/17</t>
  </si>
  <si>
    <t>Marcas: 1/1                                   Registros 3/3
Dominios: 53/53                   Etiquetas 3/3</t>
  </si>
  <si>
    <t>Control y seguimiento de las actuaciones en cada unos de los procesos de cobro coactivos que se encuentran activos. Se realizó informe mensual del estado de los procesos de cobro coactivo.</t>
  </si>
  <si>
    <t>0/0</t>
  </si>
  <si>
    <t>Pendiente información por parte de la Subgerencia Administrativa.</t>
  </si>
  <si>
    <t xml:space="preserve">De acuerdo al seguimiento realizado en la caja  final de agua residual, se puede deducir que la mezcla de las aguas lluvias con la red industrial quedo subsanada con el arreglo de las bajantes de las canales (pendiente inspección en bodega de almacenamiento de estibas). </t>
  </si>
  <si>
    <t>SOLPEDS
0/269
CAPACITACIONES
0/2</t>
  </si>
  <si>
    <t>1/2</t>
  </si>
  <si>
    <t>AUTOEVALUACIÓN 2 TRIMESTRE 2019
Responsable del proceso</t>
  </si>
  <si>
    <t>AUTOEVALUACIÓN 1 TRIMESTRE 2019
Responsable del proceso</t>
  </si>
  <si>
    <t xml:space="preserve">1. SE ENVIARON CORREOS RECORDANDO LAS FECHAS DE VENCIMIENTOS DE IMPUESTOS
2. DIARIAMENTE SE ESTAN CONSULTANDO LOS SALDOS BANCARIOS
3. AL  RADICAR LAS CUENTAS EN TESORERIA, SE CLASIFICAN DE ACUERDO A LOS VENCIMIENTOS Y SE EFECTUAN LOS PAGOS OPORTUNAMENTE
4. LA SUBGERENCIA DE TALENTO HUMANO HA MEJORADO EN LA RADICACIÓN OPORTUNA DE LA INFORMACIÓN DE LA NOMINA
5,  BUEN ANTIVIRUS QUE SE MANTENGA  ACTUALIZADO  </t>
  </si>
  <si>
    <t>1. 10 vs 4
2. UNA SOLICITUD DE CAPACITACION ( NO SOPORTADA)</t>
  </si>
  <si>
    <t>4.770.035 / 16.188.756 = 29%</t>
  </si>
  <si>
    <t>1. 13 / 30 = 43%
2.  100%
3. 3 / 3 = 100%</t>
  </si>
  <si>
    <t>2 / 4 = 25%</t>
  </si>
  <si>
    <t xml:space="preserve">4.575.888  / 4.646.395 = 98 %
2.  0 / 3 = 0% </t>
  </si>
  <si>
    <t>1.      194.147 / 651.065 = 30%  
2.       2/2: 100%</t>
  </si>
  <si>
    <t xml:space="preserve">1.   10 / 10 = 100%
2.   3
3.  3
</t>
  </si>
  <si>
    <t>SOLPEDS
0/183
CAPACITACIONES
1/2</t>
  </si>
  <si>
    <t>1)  3 auditoria efectuadas  / 6  auditorias programadas   = 50%
2)  Cuatro  (04) profesionales incorporados como apoyo de la OCI  = 100%</t>
  </si>
  <si>
    <t xml:space="preserve">1)  Doce (12)  comunicaciones enviadas / Doce (12) socializaciones programadas 
2)  80 Informes entregados oportunamente  / 80 Informes solicitados en la vigencia 
=100% </t>
  </si>
  <si>
    <t>*Contrato 5320180207 manejo venta residuos aprovechables año 2018 se realizó prorroga hasta el 10 de mayo de 2019, no se ha presentado riesgo en el manejo  de residuos aprovechables logrando manejo adecuado de la capacidad del almacenamiento.
*Se suscribió el contrato No. 5320190273, con la empresa ECOLOGY VICTORIA a fin de realizar la venta de materiales de tipo industrial sobrantes de la actividad productiva de la Empresa de Licores de Cundinamarca. Plazo de ejecución del 21 de mayo al 31 de diciembre de 2019.</t>
  </si>
  <si>
    <t>Cantidad de residuos  aprovechables vendidos con corte a 30 de junio de 2019:
19.720 kg y 6.612 unidades.</t>
  </si>
  <si>
    <t>Cubrimiento vigilancia de los predios al 100% con  personal dispuesto corte 30 de junio de 2019.</t>
  </si>
  <si>
    <t>El porcentaje obedece al cumplimiento al plan general de aseguramiento metrológico
No se han programado capacitaciones.
Para el primer trimestre del año el cumplimiento del programa se encuentran las siguientes acciones:
-Mantenimiento báscula camionera
-Mantenimiento Spectrquant 600
-Verificación de 38 manómetros
-Verificación de aforos de 2 tanques pulmón en envasadero.
-Verificación de 4 termómetros.
-Verificación de 4 alcoholímetros
-Mantenimiento y calibración báscula patrón.</t>
  </si>
  <si>
    <t xml:space="preserve">Calibraciones 98%
Mantenimientos y Verificaciones 98%
0%
81%
</t>
  </si>
  <si>
    <t>5/9</t>
  </si>
  <si>
    <t>60/60</t>
  </si>
  <si>
    <t xml:space="preserve">
DESCONOCIMIENTO Y FALTA DE APROPIACION E INTERIORIZACION DE LOS ELEMENTOS QUE COMPONEN LA PLATAFORMA ESTRATEGICA 
FALTA DE COMPROMISO POR PARTE DE LOS LIDERES DE LOS PROCESOS PARA ACTUALIZAR, Y SOCIALIZAR LOS PROCESOS Y PROCEDIMIENTOS 
FALTA DE DISCIPLINA EN LA APLICACIÓN SISTEMATICA DE LOS PROCESOS Y PROCEDIMIENTOS.
NO PUBLICACION OPORTUNA EN LA INTRANET
USO DE DOCUMENTOS OBSOLETOS
INCUMPLIMIENTO DEL  PROGRAMA ANUAL DE AUDITORÍAS
NO IDENTIFICACION DE ACCIONES CORRECTIVAS  Y OPORTUNIDADES DE MEJORA. </t>
  </si>
  <si>
    <t xml:space="preserve">1. HALLAZGOS DE NO CONFORMIDADES MAYORES
2.PERDIDA DE LA CERTIFICACION 
3.DISMINUCION DE LA CREDIBILIDAD E IMAGEN DE LA ORGANIZACION
</t>
  </si>
  <si>
    <t xml:space="preserve">1. REALIZAR SOCIALIZACION, CAMPAÑAS Y DIVULGACION PERMANENTE DEL SISTEMA INTEGRADO DE GESTION A LAS PARTES INTERESADAS.  
2. MANTENER LA DOCUMENTACION ACTUALIZADA
3.VERIFICAR LISTADO MAESTRO DE DOCUMENTOS CON EL DOCUMENTO FISICO Y LO PUBLICADO EN LA INTRANET.  TRIMESTRALMENTE.
4.SELECCIONAR, FORMAR Y CAPACITAR EL EQUIPO AUDITOR INTERNO.
5.BRINDAR ASESORIA Y ACOMPAÑAMIENTO PERMANENTE EN LA IDENTIFICACION, DOCUMENTACION, SEGUIMIOENTO Y CIERRE DE LAS ACCIONES CORRECTIVAS Y ACCIONES DE MEJORA IDENTIFICADAS.
</t>
  </si>
  <si>
    <t>1. JORNADAS DE SENSIBILIZACION y/O CAPACITACION REALIZADAS
2. No. DE FUNCIONARIOS CAPACITADOS 
3.No. DE DOCUMENTOS APROBADOS, REVISADOS,  OBSOLETOS Y TOTAL LISTADO MAESTRO.
4. ACTIVIDADES REALIZADAS CON EL EQUIPO AUDITOR
5.ASESORIAS Y ACOMPAÑAMIENTOS REALIZADOS EN LA IDENTIFICACION, SEGUIMIENTO Y CIERRE DE LAS AC Y AM</t>
  </si>
  <si>
    <t xml:space="preserve">Seguimiento a la ejecución de plan estratégico, plan de acción, programas y proyectos primer trimestre de 2019
2. Acompañamiento y asesoría en formulación del  proyecto Recolección y aprovechamiento de aguas lluvias y freáticas por medio de sistemas hidráulicos en la Empresa de Licores de Cundinamarca. FASE I USO DÓMESTICO.
3. Realización de dos mesas de trabajo para la presentación,  revisión y ajuste del proyecto.
4. Recepción proyecto:  Diseño, suministro, instalación, puesta en marcha y mantenimiento de un Sistema de generación de energía solar fotovoltaica para la Empresa de Licores de Cundinamarca.
</t>
  </si>
  <si>
    <t>1. 10/10=100%
2. 10/10=100%</t>
  </si>
  <si>
    <t>1. 7/7= 100%
2. 0%
3. 1/1=100%
4. 3/3=100%</t>
  </si>
  <si>
    <t>1. 3/3 = 100%
2. 3/3 =100%
3. 1/1=100%
4. 1/1=100%</t>
  </si>
  <si>
    <t xml:space="preserve">De acuerdo a lo reportado por la subgerencia Administrativa, durante el segundo trimestre del año 2019, se realizó un mantenimiento en general a la ptard. </t>
  </si>
  <si>
    <t xml:space="preserve">De acuerdo al seguimiento realizado en la caja  final de agua residual, se puede deducir que la mezcla de las aguas lluvias con la red industrial quedo subsanada con el arreglo de las bajantes de las canales (pendiente inspección en bodega de almacenamiento de estibas, ya que esta continua ocupada). </t>
  </si>
  <si>
    <t>CIERRE COSTOS: 1- BLOQUEO DEL SISTEMA :DURANTE EL TRIMESTRE SE REALIZARON LOS BLOQUEOS AL SISTEMA SAP  A LOS 5 DIAS SIGUIENTES AL MES DE CIERRE, PERO LOS USUARIOS HAN SOLICITADO LA APUERTURA DEBIDO A QUE NO HAN TERMINADO DE INGRESAR LA INFOMACION  2-REVISION PERIODICA DE LA INFORMACION : PREVIO AL PROCESO DE  CIERRE DE COSTOS SE REALIZACION LAS REVISIONES DE LOS REGISTROS REALIZADOS POR LAS DIFERENCTES AREAS ,  SE EVIDENCIARON ERRORES GENERADON RETRASOS EN EL CIERRE DE TAL MODO QUE EL MES DE ABRIL SE CERRO HASTA EL DIA 31 DE MAYO DE 2019, POR OTRA PARTE LOS CIERRE DE LOS MESES DE MAYO Y JUNIO SE REALIZARON EL DIA 15 DEL SIGUIENTE MES .  3- CUMPLIMIENTO EN LA ENTREGA DE LA INFORMACION :  LAS AREAS RESPONSABLES PARA EL MES DE ABRIL REPORTARON LA INFORMACION EL DIA 20 SIQUIENTE A LA FECHA DE CIERRE , LOS MESES DE MAYO Y JUNIO FUE REPORTADA ENTRE EL 5 Y EL DIEZ, DEL MES SIGUIENTE A LA FECHAS DE CIERRE SE GENERARON INCONSITENCIAS ,EL AREA DE COSTOS ENVIO LAS SOLICITUDES DE CORRECCION DE LAS INCONSISTENCIAS, HUBO APOYO DEL CONSULTORES CO Y EL CIERRE SE PUDO CULMINAR UNA VEZ CORREGIDAS LAS INCONSISTENCIAS.</t>
  </si>
  <si>
    <t xml:space="preserve">NUMERO DE ORDENES PENDIENTES X LIQUIDAD/ No. DE ORDENES TOTALES </t>
  </si>
  <si>
    <t xml:space="preserve">Durante el segundo trimestres del año se proyectó una cantidad mayor a lo solicitado con el fin de dar cumplimiento al plan de ventas, así mismo se han tenido en cuenta las estrategias comerciales para controlar las necesidades del consumidor en el mercado. Esto también se debe a la modernización de maquinaria y planta de producción.  
Durante el trascurso del segundo trimestre del año 2019 se realizaron 3 reuniones entre la subgerencia técnica y la subgerencia comercial con el fin de realizar un seguimiento al plan de producción y ventas.
Durante el segundo trimestre del año 2019 se realizó una modificación al plan de ventas, definiendo la proyección de la demanda mensual para el segundo semestre del año 2019. </t>
  </si>
  <si>
    <t>1.No UNIDADES SOLICITADAS/No DE UNIDADES PLANEADAS =  4'577.296 / 4'800.329 = 0,95
2.REUNIONES COMERCIALTECNICA  RALIZADAS  / REUNIONES PLANEADAS  :  3
3,.MODIFICACIONES AL PROGRAMA DE PRODUCCION POR MODIFICACIONES AL PROGRAMA DE VENTAS  = 1</t>
  </si>
  <si>
    <t>En el trascurso del segundo trimestre se realizaron 3 reinducciones de BPM al personal del  envasadero; también se tiene en cuenta que todos los días lunes (inicio de semana) se realiza reunión liderara por el sub. Gerente Javier Lemus para retroalimentar la información de capacitaciones ya aplicadas. 
Durante el segundo trimestre del año se entregaron un total de 4.793 estibas correctamente de tal manera que el porcentaje de entregas correctas fue de un 100%.</t>
  </si>
  <si>
    <t>1.No DE PERSONAS CAPACITADAS / No TOTAL DE PERSONAS EN EL AREA DE ENVASADO  = 3
2.No DE ESTIBAS ENTREGADAS CORRECTAMENTE /No TOTAL DE ESTIBAS ENTREGADAS = 4.793/4.793 = 100%</t>
  </si>
  <si>
    <t xml:space="preserve">1) 75/75
3) 25% 
</t>
  </si>
  <si>
    <t>1) 2/3555</t>
  </si>
  <si>
    <t>2    Abril     12 %
     Mayo    11 %
     Junio     20 %</t>
  </si>
  <si>
    <t>1. SE HA REALIZADO CAPACITACIONES EN MARCHA, DE ACUERDO A LAS NECESIDADES.    2.SE HA REALIZADO ACTUALIZACION DE TERCEROS EN SAP.
3. SE HA MEJORADO EN EL REGISTRO OPORTUNO DE LA INFORAMCION EN SAP  4. SE HAN DEPURADO TERCEROS EN LA CONTABLIDAD.  5 SE HAN COMPESADOS PARTIDAS ABIERTAS</t>
  </si>
  <si>
    <t xml:space="preserve">DURANTE EL  SEGUNDO TRIMESTRE DE 2019:
1. NO HUBO ACTUALIZACIONES DE ROLES
2. SI HUBO CAPACITACIÓN PARA LOS USUARIOS DEL SAP MODULO PRESUPUESTO. 
3. SE REALIZARON CONTROLES Y SEGUIMIENTO  A LAS EJECUCIONES ACTIVA Y PASIVA , SOLICITANDO AL ING JOHAN DIAZ CORDOBA LOS AJUSTES PERTINENTES .
4. SE AJUSTÓ LA EJECUCIÓN DE INGRESOS Y  DE GASTOS,  SE DESARROLLO EL IVA DESCONTABLE.   ESTA EN CALIDAD  PARA SU APLICACIÓN EN  PRODUCTIVO. HACEN FALTA  ALGUNOS AJUSTES SOLICITADO AL ÁREA DE SISTEMAS PARA REALIZAR EN EL MODULO DE PRESUPUESTO.
5-SE REALIZAN  SEGUIMIENTOS  A LA EJECUCIÓN ACTIVA Y PASIVA CON LOS MISMO ERRORES DEL TRIMESTRE PASADO  PARA AJUSTAR Y ESTABILIZAR EL SISTEMA. </t>
  </si>
  <si>
    <t>1. 21/611  =  3.44%                               
2. SE LE REITERO AL AREA DE SISTEMAS LOS ERRORES QUE PRESENTA EL MODULO DE PRESUPUESTO VIA CORREO INSTITUCIONAL
3.NO SE SOLICITO CAPACITACION A SOFTEK, PORQUE LA VERSION QUE SE TIENE ERP-SAP VA A CAMBIAR A UNA NUEVA VERSION ERP-SAP HANA
4. SI SE HIZO CRUCE DE INFORMACION.</t>
  </si>
  <si>
    <t>1. SE CAPACITA AL PERSONAL NUEVO EN EL MANEJO Y LA VISUALIZACIÓN DEL MODULO DE PRESUPUESTO. 
2-3. LA CAPACITACION  DEL PROCESO DE ELABORACION DEL PRESUPUESTO ES A  PARTIR DEL MES DE AGOSTO DE ÉSTA VIGENCIA.</t>
  </si>
  <si>
    <t>Calibraciones 98%
Mantenimientos y Verificaciones 98%</t>
  </si>
  <si>
    <t>El porcentaje obedece al cumplimiento al plan general de aseguramiento metrológico</t>
  </si>
  <si>
    <t>1,   73%
2,    45%</t>
  </si>
  <si>
    <t>1, 30% 
Se debe buscar apoyo consultor sap mm, para almacén de repuestos</t>
  </si>
  <si>
    <t xml:space="preserve">
Mtbf (tiempo medio entre fallas)
Determinar el tiempo promedio entre paros no programados de cada línea de producción.
Abril 1107,8
Mayo 1004,9
Junio 509,4
Promedio  874,03
Mttr  (tiempo medio para reparar) 
Determinar en promedio en cuanto tiempo se resuelve al paro no programado.
Abril 32,75
Mayo 37,94
Junio 46,11
Promedio 38,93 
</t>
  </si>
  <si>
    <t>Disponibilidad: Corresponde al tiempo que una máquina está disponible durante un tiempo definido de trabajo. 
MTBF/(MTBF+MTTR)= Tiempo de operación/(tiempo de operación + tiempo de reparación) =Disponibilidad.
Abril 97,1
Mayo 96,4
Junio 91,7
Promedio  94%</t>
  </si>
  <si>
    <t>100%
0 mensajes de alertas 
100%</t>
  </si>
  <si>
    <t>100%
0 mensajes de alertas
80%</t>
  </si>
  <si>
    <t>100%
0%
No se reporta uso indebido</t>
  </si>
  <si>
    <t xml:space="preserve">80%
0%
No se reporta uso indebido </t>
  </si>
  <si>
    <t>No reportaron</t>
  </si>
  <si>
    <t>NO reportaron</t>
  </si>
  <si>
    <t>1.No DE UNIDADES PRODUCIDAS /No TOTAL DE UNIDADES PROGRAMADAS = 5'495.958/ 4'800.329  =  114%
2.CONTROLES ESTABLECIDOS</t>
  </si>
  <si>
    <t>AUSENCIA DE CONTROLES EN EL PROCESO DE PRODUCCION</t>
  </si>
  <si>
    <t xml:space="preserve">El riesgo está controlado, la probabilidad de materialización es baja, es necesario mejorar la valoración de los riesgos e identificar nuevos. 
Es necesario reemplazar las acciones (preventivas-correctivas) enunciadas en tratamiento del Riesgos por controles preventivos y detectivos que ayude a mitigar las causas del riesgo. 
El control debe cumplir las siguientes variables: responsable+ periodicidad + propósito + como se realiza + que pasa con desviaciones–resultado + evidencia/soporte
Para cada causa se debe identificar el control o controles. 
</t>
  </si>
  <si>
    <t xml:space="preserve">El riesgo está controlado, sin embargo el impacto es alto. se debe continuar controlando el riesgo. 
Es necesario reemplazar las acciones (preventivas-correctivas) enunciadas en tratamiento del Riesgos por controles preventivos y detectivos que ayude a mitigar las causas del riesgo. 
</t>
  </si>
  <si>
    <t xml:space="preserve">Se revisa carpeta conteniendo soportes de apoyos realizados por parte de la Empresa de Licores de Cundinamarca. </t>
  </si>
  <si>
    <t xml:space="preserve">El riesgo está controlado, la probabilidad de materialización es baja, es necesario mejorar la valoración de los riesgos e identificar nuevos. 
Es necesario reemplazar las acciones (preventivas-correctivas) enunciadas en tratamiento del Riesgos por controles preventivos y detectivos que ayude a mitigar las causas del riesgo. 
</t>
  </si>
  <si>
    <t xml:space="preserve">El riesgo está controlado y no se ha materializado,  sin embargo la probabilidad de materialización es posible y tiene un impacto moderado, por lo tanto es necesario mejorar la valoración de los riesgos e identificar nuevos. 
Es necesario reemplazar las acciones (preventivas-correctivas) enunciadas en tratamiento del Riesgos por controles preventivos y detectivos que ayude a mitigar las causas del riesgo.  Para cada causa se debe identificar un control. 
</t>
  </si>
  <si>
    <t xml:space="preserve">El riesgo está controlado y no se ha materializado, sin embargo  la probabilidad de materialización es rara y tiene un impacto insignificante, por lo tanto es necesario mejorar la valoración de los riesgos e identificar nuevos riesgos que tengan impacto en el proceso. . 
</t>
  </si>
  <si>
    <t>Marcas: 3/3                                   Registros 2/2
Dominios: 9/9                   
Etiquetas 0/0</t>
  </si>
  <si>
    <t>1. PROBLEMAS SAP- NO PLANEACIÓN CON ANTERIORIDAD POR PARTE DE LAS AREAS DEL REGISTRO OPORTUNO DE LA INFORMACIÓN EN EL SISTEMA SAP. 
2. INFORMACIÓN INCOMPLETA Y OPORTUNA  POR PARTE DE LAS AREAS EN CUANTO TIENE QUE VER CON SOPORTES DE LA SOLICITUD DEL PAGO .
3. LA LIQUIDACION DE NOMINA DE LA EMPRESA SE HACE EN UN SISTEMA DE INFORMACIÓN DIFERENTE, A SAP. 
4. LA INFORMACION NO ES RADICADA OPORTUNAMENTE EN LA TESORERIA</t>
  </si>
  <si>
    <t xml:space="preserve">El riesgo está controlado y no se ha materializado, sin embargo  la probabilidad de materialización es casi segura y tiene un impacto moderado, por lo tanto es necesario mejorar la valoración de los riesgos e identificar nuevos riesgos y controles que tengan impacto en el proceso. </t>
  </si>
  <si>
    <t xml:space="preserve">El riesgo está controlado y no se ha materializado, la probabilidad de materialización es posible y tiene un impacto moderado, por lo tanto es necesario reemplazar las acciones (preventivas-correctivas) enunciadas en tratamiento del Riesgos por controles preventivos y detectivos que ayude a mitigar las causas del riesgo. 
Tener en cuenta que para cada causa se debe identificar un control y a su vez un indicador. 
</t>
  </si>
  <si>
    <t xml:space="preserve">El riesgo está controlado y no se ha materializado, sin embargo la probabilidad de materialización es posible y tiene un impacto moderado, por lo tanto es necesario  actualizar y/o  reemplazar las acciones (preventivas-correctivas) enunciadas  por actividades de control preventivos y detectivos que ayude a mitigar las causas del riesgo. 
Tener en cuenta que para cada causa se debe identificar un control y a su vez un indicador. 
</t>
  </si>
  <si>
    <t xml:space="preserve">El riesgo está controlado y no se ha materializado, sin embargo la probabilidad y el  impacto  debe ser reevaluado, puesto que es un Riesgo  Extremo, en el 90% del la vigencia.
Es necesario  actualizar y/o  reemplazar las acciones (preventivas-correctivas) enunciadas  por actividades de controles preventivos y detectivos que ayude a mitigar las causas del riesgo. 
Tener en cuenta que para cada causa se debe identificar un control y a su vez un indicador. 
</t>
  </si>
  <si>
    <t xml:space="preserve">Se verifican informes de ejecución de contrato. 
Se da cumplimiento con la periodicidad requerida. </t>
  </si>
  <si>
    <t xml:space="preserve">En la vigencia evaluada no se presenta ninguna actividad para este indicador. </t>
  </si>
  <si>
    <t>El riesgo está controlado, la probabilidad de materialización es baja, es necesario realizar una nueva  valoración de  riesgos e identificar  otros nuevos riesgos, controles e indicadores. 
Es importante recordar que para cada causa se identifica el control o controles y el respectivo indicador.</t>
  </si>
  <si>
    <t xml:space="preserve">Se verifican informes de ejecución de contrato. 
Se da cumplimiento con el indicador.
</t>
  </si>
  <si>
    <t xml:space="preserve">El riesgo está controlado y no se ha materializado, sin embargo la probabilidad y el  impacto  debe ser reevaluado, puesto que es un Riesgo continuo se alarma en la vigencia.
Es necesario  actualizar y/o  reemplazar las acciones (preventivas-correctivas) enunciadas, ya que no se estas llevando a acabo,   por actividades de control preventivos y detectivos que ayude a mitigar las causas del riesgo. 
Se debe tener en cuenta que para cada causa se debe identificar un control y a su vez un indicador.
</t>
  </si>
  <si>
    <t xml:space="preserve">El riesgo está controlado y no se ha materializado, sin embargo la probabilidad es posible y el  impacto moderado. 
Es necesario  actualizar y/o  reemplazar las acciones (preventivas-correctivas)   por actividades de control preventivos y detectivos que ayude a mitigar las causas del riesgo.  Tener en cuenta que para cada causa se debe identificar un control y a su vez un indicador.
</t>
  </si>
  <si>
    <t xml:space="preserve">El riesgo está controlado y no se ha materializado, la probabilidad de materialización es baja y tiene un impacto moderado, por lo tanto es necesario modificar o reemplazar el riesgo, y elaborar actividades de control preventivo y detectivo, con indicadores acordes a la medición necesaria.   </t>
  </si>
  <si>
    <t>INCUMPLIMIENTO DE LOS OBJETIVOS PROPUESTOS EN LA PROMOCION DEL CAPITAL HUMANO</t>
  </si>
  <si>
    <t xml:space="preserve">El manual de imagen corporativa fue enviado a los funcionarios y contratistas. Pero, se debe enviar a las nuevas personas que hayan ingresado en este periodo
Las capacitaciones no se han realizado, sin embargo hacen parte del plan de acción que se encuentra dentro del manual de comunicación y que se hará efectivo en el siguiente
Se hace seguimiento a cada una de las informaciones oficiales enviadas, y no se reporta ninguna con uso inadecuado de plantilla
</t>
  </si>
  <si>
    <t>El riesgo está controlado y no se ha materializado, sin embargo la probabilidad es posible y el  impacto moderado. 
Es necesario  actualizar y/o  reemplazar las acciones (preventivas-correctivas)   por actividades de control preventivos y detectivos que ayude a mitigar las causas del riesgo.  Tener en cuenta que para cada causa se debe identificar un control y a su vez un indicador.
Tener en cuenta que el control debe cumplir las siguientes variables: responsable+ periodicidad + propósito + como se realiza + que pasa con desviaciones–resultado + evidencia/soporte</t>
  </si>
  <si>
    <t xml:space="preserve">El riesgo está controlado y no se ha materializado, sin embargo la probabilidad es posible y el  impacto moderado. 
Es necesario  actualizar y/o  reemplazar las acciones (preventivas-correctivas)   por actividades de control preventivos y detectivos que ayude a mitigar las causas del riesgo.  
Tener en cuenta que para cada causa se debe identificar un control y a su vez un indicador.
</t>
  </si>
  <si>
    <t xml:space="preserve">1.  No es consecuente el indicador con la respuesta entregada en la validación. </t>
  </si>
  <si>
    <t>Es necesario  actualizar y/o  reemplazar las acciones (preventivas-correctivas)   por Controles  preventivos y detectivos que ayude a mitigar las causas del riesgo.  
El control debe cumplir las siguientes variables: responsable+ periodicidad + propósito + como se realiza + que pasa con desviaciones–resultado + evidencia/soporte</t>
  </si>
  <si>
    <t xml:space="preserve">El indicador fue realizado en vigencias anteriores.  Se corrigieron y ya no representa un riesgo, aunque no se ha podido evidenciar. </t>
  </si>
  <si>
    <t>El riesgo está controlado y no se ha materializado, sin embargo la probabilidad es posible y el  impacto mayor.
Es necesario  actualizar y/o  reemplazar las acciones (preventivas-correctivas) enunciadas  por Controles preventivos y detectivos que ayude a mitigar las causas del riesgo. 
Tener en cuenta que para cada causa se debe identificar un control y a su vez un indicador.</t>
  </si>
  <si>
    <t>El riesgo está controlado y no se ha materializado, sin embargo la probabilidad es posible y el  impacto mayor.
Es necesario  actualizar y/o  reemplazar las acciones (preventivas-correctivas) enunciadas  por Controles preventivos y detectivos que ayude a mitigar las causas del riesgo. 
Tener en cuenta que para cada causa se debe identificar un control y a su vez un indicador.
El control debe cumplir las siguientes variables: responsable+ periodicidad + propósito + como se realiza + que pasa con desviaciones–resultado + evidencia/soporte</t>
  </si>
  <si>
    <t>El riesgo está controlado y no se ha materializado, sin embargo la probabilidad es posible y el  impacto mayor.
Es necesario  actualizar y/o  reemplazar las acciones (preventivas-correctivas) enunciadas  por Controles preventivos y detectivos que ayude a mitigar las causas del riesgo. 
Tener en cuenta que para cada causa se debe identificar un control y a su vez un indicador.</t>
  </si>
  <si>
    <t xml:space="preserve">Se cuenta con controles implementados en la Subgerencia de Talento Humano para evitar la materialización del control. 
El indicador propuesto se cumple y es bajo para la cantidad de acciones realizadas. </t>
  </si>
  <si>
    <t xml:space="preserve">El indicador ha disminuido en el tiempo, lo que evidencia la eficacia de las actividades realizadas. 
Se debe continuar realizando estas actividades para evitar la materialización del riesgo. </t>
  </si>
  <si>
    <t xml:space="preserve">El riesgo está controlado y no se ha materializado, se debe evaluar nuevamente la  probabilidad de materialización  y su impacto y de ser necesario reemplazar el riesgo, así mismo se deben elaborar controles preventivos y detectivos, con indicadores acordes a la medición necesaria.
Tener en cuenta que para cada causa del riesgo se debe identificar un control y a su vez un indicador.
</t>
  </si>
  <si>
    <t xml:space="preserve">Se cuenta con  afiliación leggis por parte de la ELC, con acceso de diferentes actores directivos, lo que permite un mayor conocimiento de la norma y actualización y consulta en tiempo real e inmediato. </t>
  </si>
  <si>
    <t xml:space="preserve">Los Controles son efectivos toda vez que el riesgo no se ha materializado, se debe continuar ejecutando con la periodicidad solicitada. 
Sin embargo se hace necesario reemplazar las actividades por  controles preventivos y detectivos. 
El control debe cumplir las siguientes variables: responsable+ periodicidad + propósito + como se realiza + que pasa con desviaciones–resultado + evidencia/soporte
</t>
  </si>
  <si>
    <t>El riesgo está controlado y no se ha materializado, sin embargo el  impacto es mayor.
Es necesario  actualizar y/o  reemplazar las acciones (preventivas-correctivas) enunciadas  por Controles preventivos y detectivos que ayude a mitigar las causas del riesgo. 
Tener en cuenta que para cada causa se debe identificar un control y a su vez un indicador.
El control debe cumplir las siguientes variables: responsable+ periodicidad + propósito + como se realiza + que pasa con desviaciones–resultado + evidencia/soporte</t>
  </si>
  <si>
    <t>El riesgo está controlado y no se ha materializado,  sin embargo la probabilidad y el  impacto  debe ser reevaluado, puesto que es un Riesgo  Extremo
Es necesario  actualizar y/o  reemplazar las acciones (preventivas-correctivas) enunciadas  por Controles preventivos y detectivos que ayude a mitigar las causas del riesgo. 
Tener en cuenta que para cada causa se debe identificar un control y a su vez un indicador.
El control debe cumplir las siguientes variables: responsable+ periodicidad + propósito + como se realiza + que pasa con desviaciones–resultado + evidencia/soporte</t>
  </si>
  <si>
    <t xml:space="preserve"> SERVICIO AL CLIENTE </t>
  </si>
  <si>
    <r>
      <t>GESTION DE COSTOS</t>
    </r>
    <r>
      <rPr>
        <b/>
        <sz val="11"/>
        <rFont val="Arial Narrow"/>
        <family val="2"/>
      </rPr>
      <t xml:space="preserve"> </t>
    </r>
  </si>
  <si>
    <t>OFICINA DE CONTROL INTERNO</t>
  </si>
  <si>
    <t>Se realizó 1 capacitación sobre la Ley 734 del 2002, durante los días 27/06/2019.</t>
  </si>
  <si>
    <t>se capacitó a un total de 7 personas, que ingresaron a laborar en la ELC.</t>
  </si>
  <si>
    <t xml:space="preserve">Se realizaron 2 operativos, durante los días 01/06/2019 y el día 30/06/2019.                         Se realizó un a capacitación a la Secretaría Distrital de Salud de Bogotá el día 17/06/2019, sobre Características Técnicas de Autenticidad de Licores.                                 </t>
  </si>
  <si>
    <t>Los operativos fueron realizados en los Municipios de Sibaté y San Juan de Rioseco en el Departamento de Cundinamarca, obteniendo unos resultados de un hallazgo de una Botella de Néctar Club de 375 ml, en Sibaé.       Se capacitó un total de 59 personas.</t>
  </si>
  <si>
    <t xml:space="preserve">FACTORES GENERADORES
(eventos, condiciones o situaciones) </t>
  </si>
  <si>
    <t>1. Los procedimientos y formatos fueron socializados a los líderes de procesos y sus delegados en el año 2018. En la vigencia actual se socializan en las inducciones y reinducciones a los servidor públicos, OPS, Pasantes Sena y Practicantes profesionales, se envían  por correo institucional a quienes los requieren para diligenciamiento, también pueden ser consultados en la página de intranet.
2. En el primer trimestre de 2019 se recibió para revisión e inscripción el proyecto " Recolección y aprovechamiento de aguas lluvias y freáticas por medio de sistemas hidráulicos en la Empresa de Licores de Cundinamarca. FASE I USO DÓMESTICO." 
3. Se brindó asesoría y se revisó el proyecto, programando mesa de trabajo para el 4 de abril.</t>
  </si>
  <si>
    <t>1. Se da continuidad a la socialización de los procedimientos y formatos  en las inducciones realizadas a los nuevos servidores públicos y se brinda asesoría a las dependencias que la soliciten.
2. Se realizaron dos mesas de trabajo de asesoría y revisión al proyecto de "Recolección y aprovechamiento de aguas lluvias y freáticas por medio de sistemas hidráulicos en la Empresa de Licores de Cundinamarca. FASE I USO DÓMESTICO." 
3. Recepción proyecto:  Diseño, suministro, instalación, puesta en marcha y mantenimiento de un Sistema de generación de energía solar fotovoltaica para la Empresa de Licores de Cundinamarca.</t>
  </si>
  <si>
    <t xml:space="preserve">1.CRONOGRAMA ELABORADO Y SOCIALIZADO
2. No. INFORMES ENTREGADOS CON CALIDAD Y OPORTUNIDAD / No. TOTAL DE INFORMES SOLICITADOS </t>
  </si>
  <si>
    <t>1. Se elaboró y socializó con responsables de Subgerencias y Oficinas el cronograma de entrega de informes para entes internos, externos para la vigencia 2019
2. Se solicitaron y recepcionaron los informes de gestión año 2.018, rendición de cuentas anual 2018 y mensual de deuda pública, Junta Directiva diciembre 2018, enero a marzo 2019. Se siguen presentado demoras en la entrega de información por parte de algunas Subgerencias y Oficinas pero se ha dado estricto cumplimiento con la remisión de informes de la empresa a los entes internos, externos y de control con calidad y oportunidad.
Se diligenciaron y enviaron los informe solicitados por el DANE y el FURAG correspondientes a la vigencia 2018 con calidad y oportunidad</t>
  </si>
  <si>
    <t xml:space="preserve">1.  Rendición de cuenta mensual de deuda publica en el aplicativo SIA -Contralorías de abril mayo y junio.
2. Solicitud, consolidación y presentación de  Informes de Junta Directiva de marzo, abril y mayo.
3. Revisión, ajuste, consolidación y envío de informe de gestión primer trimestre 2019 a la Secretaría de Planeación de Cundinamarca.
4. Respuesta derecho de petición diputado Asamblea de Cundinamarca.
5. Avance mapa de riesgos primer trimestre de 2019.
Se presentan demoras en la entrega de la información por parte de algunas dependencias, pero se dio cumplimiento con las fechas establecidas por los entes de control para su remisión  
</t>
  </si>
  <si>
    <t xml:space="preserve">Se elaboró cronograma conformado por 10 etapas,  integrando los sistemas de CALIDAD, AMBIENTAL y SST, de las cuales se han realizado las siguientes actividades:
Seguimiento de los resultados de las auditorías internas y externas-activa. pendientes cronograma 2018.
Se convocaron los líderes responsables de los temas Ambiental y SST.
Se elaboró propuesta para  la capacitación y conformación de los Auditores Integrales.
Se realizó estudio de mercado y selección de la firma que realizará la formación a los auditores.
Se realizó campaña de sensibilización del SIG, bajo las normas ISO 9001:2015 y la ISO 14001:2015, Calidad y Ambiental el 22 de febrero a las áreas administrativas y el 25 de febrero al área técnica.
Se han publicado en los fondos de pantalla de los computadores, cuatro (4) protectores con temas de:  Certificación SGC; y tres de la  NTC 14001:2015 Gestión Ambiental-Día del agua (22 de marzo) y residuos.
</t>
  </si>
  <si>
    <t xml:space="preserve">10% de las actividades relacionadas en el cronograma de implementación.-
Se aprobaron 71 documentos:
Procedimientos 18,  Formatos 31,  Instructivos 14,
Planes, Guías, etc.  8
2 campañas, 
92 FUNCIONARIOS CAPACITADOS
32 funcionarios recibieron INDUCCION
</t>
  </si>
  <si>
    <t xml:space="preserve">
Se realizó campaña de socialización del listado maestro  y actualización de documentos durante una semana (1 al 5 de abril).  Como resultado de la campaña se realizaron 26 mesas de trabajo con los líderes de los 16 Macroprocesos. 
Se realizaron 15 jornadas de inducción y reinducción a 65 servidores públicos.
En 50 mesas de trabajo se realizaron asesorías y capacitaciones en temas como:  Indicadores, Grupo digital, MIPG, Resolución 1407 Plan de Gestión Ambiental,  Auditores, Riesgos, SIG., entre otros.
Se actualizaron 88 documentos del  Sistema Integrado de Gestión.;  se aprobaron 18 y se encuentran en revisión 70.
Por directriz de la Gerencia, la empresa en la presente vigencia optará por el cumplimiento de los requisitos de la normatividad legal en Seguridad y Salud en el Trabajo y  Gestión Ambiental y NO  por la  certificación de estos dos (2) sistemas, por tanto se llevo a cabo el diagnóstico por partes externas y se llevaron a cabo 2 mesas de trabajo con los responsables en Talento Humano y Técnica.
Se realizó la formación de 18 auditores del 27 de mayo al 21 de junio por parte de la firma CONCALIDAD en los Sistemas de Calidad, Ambiental y SST,  bajo los requisitos de la NTC ISO 9001:2015, NTC ISO 14001:2015, NTC ISO 45001:2018, Decreto 1072 de 2015  y la NTC ISO 19011:2018 directrices para la auditoría de los sistemas de gestión.  
 Se reprogramaron las auditorías internas para el mes de Julio de 2019, por cuanto el curso de formación de auditor interno de sistemas de gestión de calidad, ambiente, seguridad y salud en el trabajo, se realizó del 27 de mayo al 21 de junio de 2019.-  
**Por solicitud de documentos del 21 de junio, se modificaron los riesgos de SIG.</t>
  </si>
  <si>
    <t>1 Campaña "Documentaron" 50 Mesas de Trabajo realizadas de diferentes temas.
65 Funcionarios recibieron inducción
52 Funcionarios capacitados en mipg
Documentos Aprobados 18
Documentos en revisión 70
Documentos Obsoletos 2
Listado Maestro con  670 Documentos
Equipo de Auditores Conformado.
18 Auditores Integrales formados.
1  Capacitación realizada
5 Mesas de Trabajo para las AC y AM</t>
  </si>
  <si>
    <t>1. Se realizan capacitaciones en inducción de personal. (listado asistencia)
2. Se evidencia formatos diligenciados con soporte de mesas de trabajo realizadas 
3. Se evidencian AC y AM diligenciados.</t>
  </si>
  <si>
    <t>Se tiene una cantidad planeada mayor a la cantidad de unidades solicitadas, esto debido a la estrategia de producción que se emplea con el fin de tener una producción adelantada a lo solicitado por el área comercial .
Durante el trascurso del primer trimestre del año 2019 se realizaron 4 reuniones entre la subgerencia técnica y la subgerencia comercial con el fin de realizar un monitoreo de los planes de producción y ventas para realizar los ajustes necesarios en las programaciones de estos.
En lo corrido del primer trimestre del año 2019 no se realizaron modificaciones al plan de ventas ni al plan de producción.</t>
  </si>
  <si>
    <t>El riesgo está controlado y no se ha materializado en el periodo evaluado,  la probabilidad de materialización es casi segura y tiene un impacto Mayor en la ELC. 
Por lo tanto es necesario para cada causa identificar el control o controles, así mismo elaborar controles preventivos y detectivos contundentes que ayude a mitigar las causas del riesgo cumpliendo con las siguientes variables: responsable+ periodicidad + propósito + como se realiza + que pasa con desviaciones–resultado + evidencia/soporte</t>
  </si>
  <si>
    <t xml:space="preserve">En el periodo comprendido entre enero y marzo del 2019 se envasaron 5' 322.347 unidades con respecto a lo programado que fue de 7'238,865 unidades correspondiente a un 100 porciento de cumplimiento de lo planeado contra lo ejecutado, este porcentaje es debido a la nueva imagen que vamos a tener por esto debemos acabar los insumos existentes.
Seguimiento diario al programa de producción.
</t>
  </si>
  <si>
    <t>Durante el segundo trimestre del año 2019 se envasaron 5'495.958 unidades con respecto a lo programado que fue de  4'800.329 unidades, cumplimiento al 100% con las metas establecidas y generando control al abastecimiento en el mercado.  
Seguimiento diario al programa de producción.</t>
  </si>
  <si>
    <t>Durante el primer trimestre del año se hicieron dos capacitaciones para el personal del área de envasado, el día 16 de febrero del 2019 se solicita la primera capacitación para el personal el tema a tratar es Manipulación Productos de Limpieza y Desinfección, el 23 de febrero del 2019 se solicita otra capacitación para el personal el cual es Aseo y Desinfección Líneas-Planta, Adicional a esto cada personal temporal de la empresa cuando ingresaron se les hizo su capacitación de ingreso y una prueba las cuales talento humano hicieron la gestión y tienen los documentos en su área.
Durante el primer trimestre del año se entregaron un total de 3826 estibas correctamente de tal manera que el porcentaje de entregas correctas fue de un 100%.</t>
  </si>
  <si>
    <t xml:space="preserve">Se han realizado reuniones de seguimiento y evaluación a la referencia Tetra de 500ml, se presentó un aplazamiento por modificación en la fecha de disponibilidad técnica para el envasado en nueva presentación, se realiza la revisión de detalles técnicos en temas de  etiquetado de aguardientes, ron 4, 5 y 8 años, así mismo se han adelantado tareas de  evaluación de condiciones organolépticas de nuevos prototipos para un nuevo aperitivo y un licor importado. </t>
  </si>
  <si>
    <t xml:space="preserve">El riesgo está controlado y no se ha materializado, la probabilidad de materialización es improbable con un impacto menor. 
Se identifican 2 riesgos, se deben separar o unificar. 
Se debe  tener en cuenta que cada riesgo, tiene diferentes causa , y para cada una de ellas se debe identificar un control y a su vez un indicador. 
</t>
  </si>
  <si>
    <t>Se ha iniciado la realización de actividades dentro de los enfoques de los ejes estratégicos planteados por la subgerencia comercial y el plan de mercadeo para 2019 enfocados a rotación e incremento en ventas. Durante el 1er trimestre se han desarrollado actividades de cada uno de los corredores estratégicos, y las actividades programadas son muchas y su implementación es dinámica de acuerdo con el comportamiento del mercado y se están articulando con las demás acciones en la Subgerencia Comercial.</t>
  </si>
  <si>
    <t>Las actividades son efectivas toda vez que el riesgo no se materializó en la vigencia evaluada. Se enuncian 2 riesgos, cabe resaltar que cada riesgo se debe evaluar por separado, así mismo los controles causas e indicadores.
Se recuerda que el control debe cumplir las siguientes variables: responsable+ periodicidad + propósito + como se realiza + que pasa con desviaciones–resultado + evidencia/soporte</t>
  </si>
  <si>
    <t xml:space="preserve">Se formalizo la orden  contractual para la distribución en EEUUU y se adelantaron las entregas de material documental y legal para el tramite logístico de la exportación, para la orden contractual de distribución en Ecuador se radicaron documentos de exigencias legales para la comercialización de los productos y se esta a la espera de la notificación,  se posterga  para el 2do trimestre de 2019 realizar una segunda convocatoria a 5 nuevos departamentos en el territorio nacional. </t>
  </si>
  <si>
    <t>Se han realizado labores de revisión y seguimiento de la base de datos de clientes existentes en el ERP-SAP desde el año 2015 con el objetivo de reactivar acercamientos comerciales en los casos de no compra en periodos mayores a 1 año y en algunos casos por la necesidad de actualizar condiciones de cupo otorgado con el acompañamiento de la subgerencia técnica.</t>
  </si>
  <si>
    <t xml:space="preserve">El riesgo está controlado y no se ha materializado, sin embargo la probabilidad y el  impacto  debe ser reevaluado, puesto que es un Riesgo  Extremo para la ELC. 
Así mismo es necesario  actualizar y/o  reemplazar las acciones (preventivas-correctivas) enunciadas  por actividades de control preventivos y detectivos que ayude a mitigar las causas del riesgo. 
Tener en cuenta que para cada causa se debe identificar un control y a su vez un indicador.
</t>
  </si>
  <si>
    <t xml:space="preserve">De todas las 10 comunicaciones recibidas en la Subgerencia Comercial  tan solo 4 correspondían a temas comercial por venta de alcohol y/o propuestas comerciales que fueron debidamente trasladadas a los funcionarios responsables para su gestión. </t>
  </si>
  <si>
    <t xml:space="preserve">El riesgo está controlado y no se ha materializado aun, sin embargo la probabilidad es posible y el  impacto mayor.
Es necesario  actualizar y/o  reemplazar las acciones enunciadas (que no se están realizando y que están en aumento)  por Controles preventivos y detectivos que ayude a mitigar las causas del riesgo. 
</t>
  </si>
  <si>
    <t xml:space="preserve">Las actividades de control son efectivas toda vez que el riesgo no se ha materializado en el periodo evaluado, sin embargo se hace necesario reemplazar las acciones (preventivas-correctivas) por controles preventivos y detectivos que ayude a mitigar las causas del riesgo. 
Así mismo es importante recordar que para cada causa se identifica el control o controles y el respectivo indicador. </t>
  </si>
  <si>
    <t>1) Documentos anulados / Total documentos en el trimestre   (367 / 13.445) = 2.73% 
2) Total documentos devueltos / total documentos radicados en el trimestre (29 / 1.915 ) = 1.51%</t>
  </si>
  <si>
    <t>1) Documentos anulados / Total documentos en el trimestre   (263 / 14.963) = 1.76% 
2) Total documentos devueltos / total documentos radicados en el trimestre (14 / 1.840 ) = 0.76%</t>
  </si>
  <si>
    <t xml:space="preserve">                                                                                                                                                                                                                                                                                                                                                                                                                                                                                                                                                                                                                                                                                                                                                                                                                                                                                                                                                                                                                                                                                                                                                                                                                                                                                                      1, En cuanto al aplicativo ORFEO, se hicieron las siguientes actividades con un avance del 60%:
-  implementación la facturación electrónica
- Actualización de ambiente de prueba
- Soporte a la aplicación  y respuesta a inquietudes    
- Se realiza back up semanalmente de la información que se genera de este software                                                                                                                                                                                                                                                                                                                                                                                                                                                                                                                                                                                                                                                                                                                                                                                                                                                                                                                                                                                                                                                                                                                                                              2 En cuanto al aseguramiento de la información, su avance ha sido del 50% 
  -Disposición final: se ha avanzado en la serie 38 subserie 01 "ordenes de pago", 
 1994 (732 carpetas)
 1995 (593 carpetas)  
 1996 (487 carpetas)
 1997 (307 carpetas)
 Las anteriores carpetas están listas para la eliminación, debido a que ya cumplió su tiempo de retención    
  -. La información que se esta digitalizando son historias laborales  con un avance de 199.961 y nomina con 276.949  para un total de archivos de 328.855. en un avance del 73%
 3. Respecto a las tablas de retención de documentos, se han hecho las siguientes acciones: 
 Capacitación y reinducción de los funcionarios de la  ELC                
 - 36 funcionarios capacitados en ORFEO       
 - 15  personas capacitadas en tablas de retención documental    
 - 36 funcionarios capacitados en recepción de facturación electrónica  
 4  En cumplimiento a la política de Cero papel 
 -Se ha realizado campaña de la política cero papel por medio del programa RECIPEL, incentivando a los funcionarios 
con la concientización del papel por medio del deposito de papel reciclaje en cajas diseñadas para el mismo y obsequiando una resma a la subgerencia que recaude mayor papel reciclado
5 Se han aumentado las consultas en archivo de 100 carpetas semanales; a las cuales se han respondido un 100%
6 Se continua esperando la nueva estructura organizacional en la E.L.C, así mismo para la aprobación, presentación y socialización de las nuevas tablas de retención documental
                                                                                                                                                                                                                                                                                                                                                                                                                                                                                                                                                                                                                                                                                                                       </t>
  </si>
  <si>
    <t>87  personas capacitadas en el trimestre  
73% avance en digitalización</t>
  </si>
  <si>
    <t xml:space="preserve">
1. En cuanto al aplicativo ORFEO, se hicieron las siguientes actividades con un avance del 68%:
- Actualización de ambiente de prueba
- Soporte a la aplicación  y respuesta a inquietudes                                                                                                                                                                                                                                                                                                                                                                                                                                                                                                                                                                                                                                                                                                                                                                                                                                                                                                                                                                                                                                                                                                                                             2 En cuanto al aseguramiento de la información, su avance ha sido del 50%
  Se realiza back up diariamente de la información que se genera de este software  
 *En cuanto a la disposición final,  Se ha avanzado en la selección y eliminación de las siguientes series:
Selección: 
en la serie 38-01 " órdenes de pago y comprobantes de egreso"
Del consecutivo 1192 al 3311 de los siguientes: años
   1994 (732 carpetas)
   1995 (593 carpetas)  
   1996 (487 carpetas) 
    1997 (307 carpetas)
    1998 (270 carpetas)
Actualmente en la selección hay un total de 2.389 carpetas ,listas para su disposición final.
 Eliminación:
Se tienen 329 carpetas, en la serie 36-01 Movimientos diarios de caja y bancos correspondiente a los años 1987 hasta 1998
Las anteriores carpetas están listas para entregar al comité de archivo para su proceso de selección y eliminación, debido a que ya cumplió su tiempo de retención documental.
Actualmente se organizo,  clasifico y selecciono 1.468 cajas de diferentes series documentales para su procedimiento de disposición final.
*  En el programa de digitalización se finalizo con los saldos que quedaban pendientes de las siguientes: las historias laborales y nomina entregado al 100%  y satisfactoriamente  ( -Historias laborales: 80.905 imágenes  Y -Nomina :45.977 imágenes).
 3. Respecto a las tablas de retención de documentos, se han hecho las siguientes acciones: 
 Capacitación y reinducción de los funcionarios de la  ELC                
 - 9 funcionarios capacitados en ORFEO       
 - 5  personas capacitadas en tablas de retención documental    
4. En cumplimiento a la política de Cero papel 
-Se ha continuado con la recaudación del papel en cada oficina por medio del programa RECIPEL, incentivando a los funcionarios con la concientización del mismo y se ha entregado al proveedor Ecología para realizar su venta y buen manejo de este residuo aprovechable.
5. Se han aumentado las consultas en archivo de 100 carpetas semanales; a las cuales se han respondido un 100%
* Se ha adelantado con mesas de trabajo el nuevo procedimiento de servicio y atención al ciudadano ,en el que se enfoca en el manejo de PQRSDF por el momento, se cito el 10 de Julio 2019 a los subgerentes de comercial y administrativa para su aprobación.
</t>
  </si>
  <si>
    <t>*Funcionarios capacitados 65 en ORFEO y tablas de retención documental
*100% digitalización según línea base contratada (Nomina e historias laborales)</t>
  </si>
  <si>
    <t xml:space="preserve">*Se suscribió el Contrato 5320190074 valor $37.830.102 Control integral de plagas en la sede Cota, Bogotá y Choconta de la Empresa de Licores de Cundinamarca vigencia enero 2020, se han realizado 14 intervenciones control de plagas de línea base de 84 intervenciones para un avance de 17 % de lo programado para el año.  </t>
  </si>
  <si>
    <t>No intervenciones ejecutadas 14, de línea base de 84 programadas para la vigencia 2019, corte 31 de marzo de 2019.</t>
  </si>
  <si>
    <t>*Se suscribió el Contrato 5320190074 valor $37.830.102 Control integral de plagas en la sede Cota, Bogotá y Choconta de la Empresa de Licores de Cundinamarca vigencia enero 2020, a 30 de junio de 2019 se han realizado 35 intervenciones control de plagas de línea base de 84 intervenciones para un avance de 42%.</t>
  </si>
  <si>
    <t>No. intervenciones ejecutadas 35, de línea base de 84 programadas para la vigencia 2019, corte 30 de junio de 2019.</t>
  </si>
  <si>
    <t xml:space="preserve">El riesgo está controlado y no se ha materializado, sin embargo al contar con un impacto catastrófico es un Riesgo  Extremo, por lo tanto es necesario  continuar controlándolo, actualizar y/o  reemplazar las acciones (preventivas-correctivas) enunciadas  por actividades de control preventivos y detectivos que ayude a mitigar las causas del riesgo. 
Tener en cuenta que para cada causa se debe identificar un control y a su vez un indicador.
</t>
  </si>
  <si>
    <t xml:space="preserve">El riesgo está controlado y no se ha materializado, la probabilidad de materialización es baja y tiene un impacto moderado, por lo tanto es necesario actualizar, modificar, p reemplazar el riesgo, así mismo  actualizar y/o reemplazar las acciones (preventivas-correctivas) enunciadas  por actividades de control preventivos y detectivos que ayude a mitigar las causas del riesgo. 
Tener en cuenta que para cada causa se debe identificar un control y a su vez un indicador. 
</t>
  </si>
  <si>
    <t xml:space="preserve">*Servicios de vigilancia y seguridad contrato con SEGURIDAD NAPOLES 5320180202 y adición 5420180159 en ejecución a 30 de enero de 2019  valor $ 1.644.189.425, adición No. 5420190001 vigencia Febrero 28 de 2019 valor $145.754.815.  
*Se suscribió contrato No. 5320190193 con la empresa AGUILA DE ORO DE COLOMBIA vigencia 01 de marzo -  31 de diciembre de 2019 valor  $1.446.339.948 prestación de servicios de vigilancia y seguridad privada, inmuebles rurales y predios urbanos vigilancia y seguridad de predios de la entidad con personal dispuesto en cada uno de los inmuebles, a fecha de corte de mes 31 de marzo de 2019 sin riesgo de invasión, por lo cual no ha sido necesario realizar  cerramientos de áreas adicionales a los existente, permitiendo coadyuvar en  manejo de disminución de gasto acorde a la política de austeridad del gasto de mantenimiento.
</t>
  </si>
  <si>
    <t xml:space="preserve">*Servicios de vigilancia y seguridad contrato con SEGURIDAD NAPOLES 5320180202 y adición 5420180159 en ejecución a 30 de enero de 2019  valor $ 1.644.189.425, adición No. 5420190001 vigencia Febrero 28 de 2019 valor $145.754.815.  
*Se suscribió contrato No. 5320190193 con la empresa AGUILA DE ORO DE COLOMBIA vigencia 01 de marzo -  31 de diciembre de 2019 valor  $1.446.339.948 prestación de servicios de vigilancia y seguridad privada, inmuebles rurales y predios urbanos vigilancia y seguridad de predios de la entidad con personal dispuesto en cada uno de los inmuebles, a fecha de corte de mes 31 de marzo de 2019 sin riesgo de invasión, por lo cual no ha sido necesario realizar  cerramientos de áreas adicionales a los existente, permitiendo coadyuvar en  manejo de disminución de gasto acorde a la política de austeridad del gasto de mantenimiento.
**Se suscribió el contrato No. 5320190253 cuyo objeto es “Prestación del servicio de aseo, cafetería, Jardinería y suministro de insumos y elementos” con la empresa LADOINSA LABORES DOTACIONES por un valor de CUATROCIENTOS  CINCUENTA  MILLLONES SEISCIENTOS  CINCUENTA  Y SIETE  MIL OCHOCIENTOS PESOS ($450'657.800) y plazo de ejecución de 10 meses, es decir, hasta el 11 de febrero de 2019.
*Se suscribió el contrato No. 5320190243 cuyo objeto es “Suministro de  materiales de ferretería y construcción y arrendamiento de maquinaria y equipos para el mantenimiento y reparaciones locativas de la Empresa de Licores de Cundinamarca” con la empresa TORORIENTE, por la suma de CIENTO SETENTA MILLONES DE PESOS ($170.000.000) con plazo de ejecución hasta el 31 de diciembre de 2019.
*Mantenimientos locativos solicitados, atendidos a demanda  al 100%  con corte a 30 de junio de 2019 en cuanto a locativos, planta, hidráulicos y red eléctrica se realizaron 29 mantenimientos preventivos y/o correctivos.
</t>
  </si>
  <si>
    <t xml:space="preserve">*Contrato bomberos No. 5320190081 vigente 16/02/2019 a 08/02/2020. Prestación de servicios de prevención, atención, y extinción de incendios para la Empresa de Licores de Cundinamarca ubicada en el Municipio de Cota (Cundinamarca).
*Seguro contraincendios póliza 8001005283 vigencia 01/07/2017 a 01/07/2018  aseguradora Colpatria, con renovación de programas de seguros Contratos  5320180224 Axa Colpatria y 5320180225 con La Previsora vigencia  28 de junio de  2018 al 18 de junio de 2019.
*Mantenimiento con alumol en el exterior tanque de reserva y tanque de depósito red contra incendio.
*Proyecto Red Contra Incendios. Se realizó reunión con Subgerencia de Talento Humano para definir proceso precontractual y solicitud de especificaciones técnicas: Soporte Acta de reunión.                                                                                                                                                                                                                                                                                                              </t>
  </si>
  <si>
    <t>Avance ejecución actividades preventivas en un  60%  corte 31 de marzo de 2019.</t>
  </si>
  <si>
    <t xml:space="preserve">*Contrato bomberos No. 5320190081 vigente 16/02/2019 a 08/02/2020. Prestación de servicios de prevención, atención, y extinción de incendios para la Empresa de Licores de Cundinamarca ubicada en el Municipio de Cota (Cundinamarca).
*Seguro contraincendios póliza 8001005283 vigencia 01/07/2017 a 01/07/2018  aseguradora Colpatria, con renovación de programas de seguros Contratos  5320180224 Axa Colpatria y 5320180225 con La Previsora vigencia  28 de junio de 2018 al 18 de junio de 2019.
*Se realiza prorroga hasta el 30 de agosto de 2019 para el programa de Seguros con Correcol, esto con el fin de adelantar el proceso Contractual para la Vigencia 2019-2020. 
Contrato No. 5420190011 AXA COLPATRIA SEGUROS S.A. adición por la suma de $158.707.816 prorroga hasta el 30 de agosto de 2019.
Contrato No. 5420190012 LA PREVISORA S.A. COMPAÑIA DE SEGUROS adición por la suma de $8.670.483 prorroga hasta el 30 de agosto de 2019.
*Mantenimiento con alumol en el exterior tanque de reserva y tanque de depósito red contra incendio. Abril 2019.
*Proyecto Red Contra Incendios. Se adelanta proceso pre-contractual de la actualización de los diseños y estudios para la construcción de red contraincendios.
                                                                                                                                                                                                                                                                                                              </t>
  </si>
  <si>
    <t>Avance ejecución actividades preventivas en un  60%  corte 30 de junio de 2019.</t>
  </si>
  <si>
    <t xml:space="preserve">1. Se evidencia contrato elaborado y en funcionamiento.
2. Se evidencia la correcta señalización y los protocolos elaborados. </t>
  </si>
  <si>
    <t xml:space="preserve">*Mantenimientos locativos solicitados, atendidos a demanda  al 100% con corte a 31 de marzo de 2019 en cuanto a locativos planta hidráulicos y red eléctrica 22 mantenimientos preventivos y/o correctivos. Registro de actividades realizadas.
</t>
  </si>
  <si>
    <t>Se ha atendido al 100% un  total 22 acciones preventivas conducentes a minimizar riesgo de inundación. Corte informe 31 de marzo de 2019.</t>
  </si>
  <si>
    <t xml:space="preserve">*Mantenimientos locativos solicitados, atendidos a demanda  al 100% con corte a 30 de junio de 2019 en cuanto a locativos planta hidráulicos y red eléctrica 29 mantenimientos preventivos y/o correctivos. Registro de actividades realizadas.
*Excavación y canal perimetral aguas lluvias : En el mes de mayo 2019 se realiza excavación para la construcción de un canal perimetral para desagüe de las aguas lluvias en la zona sur del edificio administrativo con el fin de mitigar el fenómeno de inundación en las oficinas de este edificio en meses de lluvia.
</t>
  </si>
  <si>
    <t>Se ha atendido al 100% un  total 29 acciones preventivas conducentes a minimizar riesgo de inundación. Corte informe 30 de junio de 2019.</t>
  </si>
  <si>
    <t>Se evidencian informes de mantenimiento locativos realizados, con evidencias y solicitudes. 
Se debe dar solución general y controlar el riesgo</t>
  </si>
  <si>
    <t xml:space="preserve">1, Se realiza proceso de inducción  a los trabajadores en misión y contratistas vinculados durante el primer trimestre de la vigencia 2019.
2, El programa de medición e intervención de clima organizacional esta pospuesto y solamente se puede ejecutar al culminar la reorganización administrativa.
</t>
  </si>
  <si>
    <t>1, Se realiza proceso de inducción  a los trabajadores en misión y contratistas vinculados durante el primer trimestre de la vigencia 2019.
2, El programa de medición e intervención de clima organizacional esta pospuesto y solamente se puede ejecutar al culminar la reorganización administrativa.
3, Se realizó el contrato No  5320190230 para la realización de la batería de riesgo Psicosocial y Clima Organizacional y se realizó la evaluación, estamos en espera de la entrega de resultados para poder contratar la intervención</t>
  </si>
  <si>
    <t xml:space="preserve">1. Se evidencia la realización de inducciones continuas a personal nuevo.
2. No se realiza reinducción, teniendo en cuenta que esta se elabora cada 2 años.
3. Se revisan los soportes de las evaluaciones de clima organizacional y la socialización de los resultados </t>
  </si>
  <si>
    <t xml:space="preserve">
1. DESCONOCIMIENTO DE LA  NORMATIVIDAD APLICADA EN LA  LIQUIDACION DE LOS DIFERENTES BENEFICIOS  DE LOS FUNCIONARIOS PUBLICOS Y TRABAJADORES OFICIALES.
2. DESCONOCIMIENTO DEL REGLAMENTO INTERNO DE TRABAJO Y CONVENCION COLECTIVA VIGENTE.
3. FALTA DE ACTUALIZACION Y CAPACITACION EN LA NORMATIVIDAD VIGENTE EN MATERIA DE LIQUIDACION Y PAGO DE  NOMINA, PRESTACIONES SOCIALES, SEGURIDAD SOCIAL Y PARAFISCALES.
4. FALTA DE SOPORTE  Y ASESORIA JURIDICA
5. DEFICIENCIA EN EL SOPORTE EXTERNO DEL PROGRAMA DE LIQUIDACION DE NOMINA.
6. AUTORIZACION DE PAGOS  Y RECEPCION EXTEMPORANEA DE NOVEDADES LUEGO DE HABER REALIZADO EL GIRO DE LA NOMINA.</t>
  </si>
  <si>
    <t>Se han realizado los procesos de liquidación de nomina, conforme a lo establecido en los procedimientos vigentes, en el caso de haber incurrido en errores, estos se re liquidaron quedando a conformidad con el personal.</t>
  </si>
  <si>
    <t>Se han realizado los procesos de liquidación de nomina, conforme a lo establecido en los procedimientos vigentes, en el caso de haber incurrido en errores, estos se re liquidaron quedando a conformidad con el personal.
Durante el primer semestre se realizar la liquidación de 3555 novedades de nomina de las cuales se re liquidaron 2 por haber incurrido en error.</t>
  </si>
  <si>
    <t xml:space="preserve">1. SOCIALIZACION Y DIVULGACION DE  LOS DEBERES, DERECHOS, OBLIGACIONES Y FUNCIONES.
1. IMPLEMENTACION DE SISTEMA DE CONTROL BIOMETRICO.
2. GENERACION DE INFORMES DE INCUMPLIMIENTO DE HORARIO, CON EL FIN DE TOMAR LAS MEDIDAS PERTINENTES.
3. SEGUIMIENTO MEDIANTE MEMORANDOS EN LOS CASOS QUE LO AMERITE POR PARTE DE LA SUBGERENCIA DE TALENTO HUMANO.
4. ENVIO DE INFORMES DE LOS CASOS REITERATIVOS E INJUSTIFICADOS A LA OFICINA DE CONTROL INTERNO DISCIPLINARIO.
</t>
  </si>
  <si>
    <t>Por medio del sistema de control biométrico, se realizan las revisiones de los ingresos y ausencias del personal vinculado a la empresa.
Hasta el momento no ha sido necesario el envió de ningún caso a la oficina de control interno disciplinario, ya que todos los casos se han solucionado satisfactoriamente.</t>
  </si>
  <si>
    <t xml:space="preserve">El riesgo está controlado y no se ha materializado, se debe evaluar nuevamente la  probabilidad de materialización  y su impacto, ya que el riesgo esta controlado. 
 Es necesario valorar el riesgo y reemplazarlo , así mismo elaborar actividades de control preventivo y detectivo, con indicadores acordes a la medición necesaria. 
Tener en cuenta que para cada causa del riesgo se debe identificar un control y a su vez un indicador. 
</t>
  </si>
  <si>
    <t>Se realizan verificaciones sobre el uso de los EPP los cuales se  suministran por medio del dispensador instalado en el edificio 2 enterada a planta de producción.
Se cumple con los parámetros establecidos en el programa de SSt para la presente vigencia.
Se ha capacitado al personal vinculado, trabajadores en misión y contratistas,  en los temas de SST</t>
  </si>
  <si>
    <t>1, 90% uso de Epp
2,  1 / 1 inducción
3, 25 % de ejecución del plan de SSt</t>
  </si>
  <si>
    <t>Se realizan verificaciones sobre el uso de los EPP los cuales se  suministran por medio del dispensador instalado en el edificio 2 enterada a planta de producción.
Se cumple con los parámetros establecidos en el programa de SSt para la presente vigencia.
Se ha capacitado al personal vinculado, trabajadores en misión y contratistas,  en los temas de SST
Se ha realizado la contratación de los servicios necesarios para la correcta ejecución del programa de SSt para la vigencia 2019,</t>
  </si>
  <si>
    <t>1, 91% uso de Epp
2,  1 / 1 inducción
3, 31 % de ejecución del plan de SST</t>
  </si>
  <si>
    <t>1. Se evidencian planillas de verificación realizada por la profesional de SST
2. Se verifica las inducciones realizadas al personal nuevo de la entidad. 
3. En el periodo evaluado se viene adelantando la contratación de diversas actividades para dar cumplimiento al plan de SST</t>
  </si>
  <si>
    <t xml:space="preserve">Seguimiento del termino de vencimiento de los derechos de petición radicados en la Oficina </t>
  </si>
  <si>
    <t xml:space="preserve">Se evidencia control por parte de la Oficina Asesora Jurídica en el seguimiento y respuesta de derechos de petición, sin embargo se evidencian vacíos en el manejo de correspondencia y PQRSD </t>
  </si>
  <si>
    <t xml:space="preserve">Se cuenta con cuadro de seguimiento a procesos, así mismo se cuenta con externos que también realizan la alerta de manera oportuna. </t>
  </si>
  <si>
    <t>El riesgo está controlado y no se ha materializado,  la probabilidad de materialización es rara  y tiene un impacto mayor. 
Es necesario realizar una nueva valoración de los riesgos, así   identificar modificar o reemplazar el riesgo,  los controles e indicadores con el fin de generar impacto en el proceso.</t>
  </si>
  <si>
    <t>Se realizó control de las féc. has de vencimientos de registros marcarios, sanitarios y nombres de dominio</t>
  </si>
  <si>
    <t>Se hace revisión de matriz de seguimiento elaborado por Oficina Asesora Jurídica. 
Se realiza control mensual.</t>
  </si>
  <si>
    <t>El riesgo está controlado y no se ha materializado en el periodo evaluado,  la probabilidad de materialización es casi segura y tiene un impacto catastrófico en la ELC. 
Por lo tanto es necesario elaborar controles preventivos y detectivos contundentes que ayude a mitigar las causas del riesgo cumpliendo con las siguientes variables: responsable+ periodicidad + propósito + como se realiza + que pasa con desviaciones–resultado + evidencia/soporte</t>
  </si>
  <si>
    <t xml:space="preserve">1- Se realizo la adquisición de una solución de Backup los que nos genera cambios en las políticas del dispositivo Firewall Fortinet 200D. Se adelanta actividad de generación de las carpetas de los Debido a que se están adelantando actividades de instalación, configuración y actualización de la nueva solución.  
2. Se tienen definidos los tipos de acceso a Internet (VIP y BASICO). con el fin de mitigar vulnerabilidades se desarrolla actividad pertinente al acceso de los computadores que tiene sistema operativo Windows XP con la cual dichos computadores como medida preventiva y de seguridad quedarán con acceso restringido a redes sociales y multimedia es decir con perfil BASICO, esta actividad se lleva para aprobación con el grupo de sistemas.                    
3.Se vienen actualizando las Políticas de seguridad y accesibilidad de los usuarios en el Active Directory, una de las actividades para mitigar la vulnerabilidad y mejorar la seguridad es la de configurar cada cuenta de usuario para que solo pueda ingresar en el PC asignado. Ya que los sistemas de información permanecen en una mejora continua. Actualmente se tiene un avance del 80%.
4.actualmente se adelanta la actividad de mantenimiento preventivo de acuerdo a la programación establecida  con un avance de 70% , Se han realizado mesas de trabajo para revisar los avances y recibir una capacitación de manera general del funcionamiento del modulo. Para el cuarto trimestre se programa  terminar con el 30% restante de los mantenimientos que están pendientes.   
5. Se realizaron (1) capacitación y  (2) mesas de trabajo del modulo de mantenimiento PM esto para realizar la puesta en marcha del modulo a nivel de los equipos informáticos.                                                                              
6. Se realizaron (1) capacitación y (2) mesas de trabajo para poner en marcha el Modulo de Mantenimiento (PM) para todos los equipos informáticos con los que cuenta la E.L.C. Se realizo el envío de la Matriz de los equipos informáticos la cual será el insumo para alimentar con esta información el modulo inicialmente en el ambiente de prueba. 
7. Se esta trabajando en la actualización de la Política debido a que se debe adquirir una solución de Backup para respaldar la información de la E.L.C. Se realizará su socialización una ves se implemente la solución de backup. 
8. Se realizaron (5) contratos nuevos y (3) adiciones correspondientes a los contratos dando continuidad con la supervisión de manera periódica lo que nos permite mantener en excelentes condiciones la plataforma tecnológica.
9. El canal se encuentra al día aunque el proveedor realizo un cambio en el canal principal y backup. Se viene realizando monitoreo periódico al canal. Los tiempos son acordes a los establecidos y la base de datos se mantiene actualizada. </t>
  </si>
  <si>
    <t>1.  75 de 128 programadas.                                  2. 128 de 128 Usuarios                                                  3. 0 de 128 Usuarios                                                              4. Se esta trabajando en la actualización de la Política debido a que se debe adquirir una solución de Backup para respaldar la información de la E.L.C. Se realizará su socialización una ves se implemente la solución de backup. 
5. Se aprobaron (3) contratos COMPUNET, GSTCOL, PROYELECTRON.  contratos. Además se solicitaron y se encuentran en ejecución  (3) adiciones de (3) adiciones solicitadas. 
6. se atendieron 59 de 61 incidencias reportadas en mesa de ayuda. Las dos (2) incidencias restantes se solucionan en el próximo trimestre.  se realizará socialización a los usuarios con el fin de reforzar el tema del uso de la mesa de ayuda.</t>
  </si>
  <si>
    <t>1- Se esta monitoreando la actividad del firewall con el fin de garantizar la seguridad perimetral.                                                              2- En la medida que se vienen vinculando nuevos funcionarios en la E.L.C. se define el tipo de servicio de internet.                                                                  3- La administración del directorio activo se realiza a diario, atendiendo requerimientos de los usuarios.  La Política se está actualizando.      
4.Segun programación establecida  para los mantenimientos esta presenta  un avance de 100% ,   al corte del primer semestre de 2019.
5. En este corte no se realizaron capacitaciones a los administradores del sistema. 
6. Se publican en los fondos de escritorio temas relacionados con uso de recursos informáticos, ambiental y calidad.  La Política se está actualizando incluyendo normatividad vigente de Gobierno Digital.
7.Se mantiene el numero de contratos relacionados con TIC del primer trimestre, sin ningún inconveniente.      
8. Se mantiene la configuración del primer trimestre.
Se realizó mesa de trabajo con Gestión Financiera para identificar el riesgo Fraude y Delitos informáticos, de conformidad con la circular No. 1 y 2 de la Contraloría de Cundinamarca, para incluirlos en el Plan Anticorrupción y de atención al ciudadano.</t>
  </si>
  <si>
    <t xml:space="preserve">1.  Esta actividad se realizo en un 100% de acuerdo a la programación 
2. 134 de 134 usuarios del sistema.      
3.  60 de 134 usuarios capacitados en el tema de backup.                         
4, 5  de 12 semanas se socializo mediante fondos de pantalla temas relacionados con la política en uso de recursos informáticos ambiental y calidad.                              
5,    En este corte no se realizaron contratos nuevos.  
6,  Se atendieron 42 de 45 requerimientos en la mesa de ayuda.                             </t>
  </si>
  <si>
    <t>Se realiza un único boletín para cada una de las actividades o reconocimientos de la empresa, los cuales fueros emitidos en su totalidad
Se hace el debido seguimiento a redes sociales, donde no se identifica ningún mensaje de alerta o actividad que pueda poner en riesgo a la empresa y sus marcas
El manual de marca corporativa fue enviado al correo de los funcionarios y contratistas de la empresa</t>
  </si>
  <si>
    <t>Se realizan 2 boletines para medios, donde se informa a los medios de comunicación las actividades llevadas a cabo por la empresa.
En el seguimiento realizado no se reporta posibles filtraciones de usuarios externos
El manual de marca corporativa fue enviado a las personas de la ELC, sin embargo falta actualización a nuevos funcionarios y contratistas</t>
  </si>
  <si>
    <t xml:space="preserve">1. Se evidencia los boletines elaborados, no es posible hacer evaluación del indicador toda vez que no se conoce cuantos boletines son programados en la vigencia. 
2.  Se realiza seguimiento, sin embargo no se cuenta con la periodicidad para el seguimiento.
3. El manual es enviado por correo electrónico, sin embargo es necesaria una socialización mas eficiente. </t>
  </si>
  <si>
    <t xml:space="preserve">El manual de imagen corporativa fue enviado al correo de los funcionarios y contratistas
Las capacitaciones están programas para el próximo periodo
Se hace seguimiento a comunicaciones oficiales, el cual no reporta uso inadecuado de plantillas
</t>
  </si>
  <si>
    <t xml:space="preserve">1. El manual es enviado por correo electrónico, sin embargo es necesaria una socialización mas eficiente. 
2. No se realiza ninguna actividad para este ítem
3. No es posible evaluar el indicador. </t>
  </si>
  <si>
    <t>1, El presupuesto asignado para el área de mantenimiento industrial en el año 2019, fue de $ 2.032.905.550.oo y se ha realizado contratos con corte a 30 de Abril de 2019 por un monto de $ 1.196.515.021, lo que equivale al 58,8 % de la apropiación.
2, Capacitación operación y mantenimiento nueva maquinaria.
Capacitación en programa automatización Rockwell Automación.</t>
  </si>
  <si>
    <t>1, El presupuesto asignado para el área de mantenimiento industrial en el año 2019, fue de $ 2040700000 y se ha realizado contratos con corte a 30 de Junio de 2019 por un monto de $ 1,488,394,163, lo que equivale al 73 % de la apropiación.
2, Capacitación operación y mantenimiento nueva maquinaria.  90%
Capacitación en programa automatización Rockwell Automación.</t>
  </si>
  <si>
    <t>1. Se evidencia contratación realizada para el área de mantenimiento. 
2. Se realizan capacitaciones por medio del Plan Institucional de capacitaciones.  (planillas)</t>
  </si>
  <si>
    <t>SUBGERENCIA ADMINISTRATIVA
(almacén)</t>
  </si>
  <si>
    <t>1, Depuración de la base de datos con base en los repuestos que lo conforman</t>
  </si>
  <si>
    <t>El riesgo está controlado y no se ha materializado, sin embargo los indicadores analizados van en aumento, así mismo  la probabilidad es posible y el  impacto mayor.
Es necesario  actualizar y/o  reemplazar las acciones (preventivas-correctivas) enunciadas  por Controles preventivos y detectivos que ayude a mitigar las causas del riesgo. 
Tener en cuenta que para cada causa se debe identificar un control y a su vez un indicador.</t>
  </si>
  <si>
    <t>1. Se continúa con la verificación del llenado de los tanques de agua residual industrial. 
2. Durante el 1 trimestre se verificó 37 veces el llenado de los tanques,  de los cuales se presentaron  9  incidentes, los cuales fueron solucionados mediante la disposición final de las ARI.              
3. No se realizará la instalación de los sensores de nivel, dado a que se esta estudiando la adecuación y puesta en marcha de la planta de tratamiento de agua residual industrial.
4. Se continua con la medición del caudal industrial en la caja de inspección final.</t>
  </si>
  <si>
    <t>1. Se continúa con la verificación del llenado de los tanques de agua residual industrial. 
2. Durante el 2 trimestre se verificó 34 veces el llenado de los tanques,  de los cuales se presentaron  16  incidentes, los cuales fueron solucionados mediante la disposición final de las ARI.              
3. No se realizará la instalación de los sensores de nivel, dado a que se esta estudiando la adecuación y puesta en marcha de la planta de tratamiento de agua residual industrial.
4. Se continua con la medición del caudal industrial en la caja de inspección final.</t>
  </si>
  <si>
    <t xml:space="preserve">1. Se debe estipular la periodicidad al indicador. El indicador debe medir los días programados para las verificaciones. 
2. Este indicador no se esta calificando y no evalúa el control del riesgo. </t>
  </si>
  <si>
    <t>El riesgo se debe evaluar teniendo en cuenta que es una causa de un riesgo de contaminación de  niveles de agua.
1. El indicador se realiza, pero debe ser replanteado teniendo en cuenta que es otro riesgo.
2. No se evalúa constantemente el funcionamiento de la PTARD, no se cumple indicador.</t>
  </si>
  <si>
    <t>El riesgo esta controlado y la probabilidad de ocurrencia es  rara. Por lo tanto  es necesario   valoración de  riesgos  nuevos, así como la implementación de controles e indicadores que tengan impacto en el proceso. .</t>
  </si>
  <si>
    <t>Se realiza la Elaboración y Aprobación Plan Anual de Auditoria basado en riesgos para la vigencia 2019 aprobado en reunión de  Comité Institucional de Coordinación del Sistema de Control Interno (21/02/2019)
Se realiza la contratación de Tres (3)  personas de apoyo para la Gestión de Control Interno en la ELC</t>
  </si>
  <si>
    <t>Realización de  Tres (03)  Auditorias Internas realizadas  correspondientes a los siguientes procesos: 
1) Proceso Direccionamiento Estratégico
2) Proceso Gestión de Producción
3) Proceso Gestión Financiera
Se realiza contratación de Un (1)  persona de apoyo para la Gestión de Control Interno en la ELC (Junio)</t>
  </si>
  <si>
    <t>1) Se realiza la socialización y alertas por medio de correo electrónico y whatsapp de los informes a entregarse. Información enviada semanalmente. 
2) Se realiza seguimiento y revisión presencial del envió de los informes en cada una de las áreas. Labor realizada semanalmente.</t>
  </si>
  <si>
    <t xml:space="preserve">se de cumplimiento con las comunicaciones de alertas programadas, se realizan semanalmente por medio electrónico.
Se revisa listado maestro de informes y el seguimiento realizado. </t>
  </si>
  <si>
    <t>En el periodo se generaron 634 lotes de inspección y se atendieron 19.576 muestreos para 75 materiales diferentes.
El número de lotes generados y  de materiales analizados durante el periodo se verifica con la transacción MCXA.
El número de muestreos se revisa en la transacción MCXB.</t>
  </si>
  <si>
    <t>En el periodo se generaron 518 lotes de inspección y se atendieron 22.819 muestreos para 76 materiales diferentes.
El número de lotes generados y  de materiales analizados durante el periodo se verifica con la transacción MCXA.
El número de muestreos se revisa en la transacción MCXB. El porcentaje de cumplimiento de los planes de muestreo se obtiene con la transacción MCXE, para los centros ELC1 y ELC2 en el período de interés</t>
  </si>
  <si>
    <t>Se han realizado comités con la Gerencia, Subgerencia Técnica, al interior de la subgerencia comercial y con algunos de los distribuidores, como seguimiento a las cifras de ventas según las proyecciones establecidas de cada distribuidor , se tiene un seguimiento a la postergación del cronograma de cambio de imagen, se han realizado recomendaciones en la generación y aplicación de estrategias de rotación de inventarios y se evalúa la manera de apoyo para el 2do trimestre de 2019.</t>
  </si>
  <si>
    <t>SEGUIMIENTO DEL REPORTE  SEGUNDO  SEMESTRE 2019</t>
  </si>
  <si>
    <t>MAPA DE RIESGOS POR PROCESOS - SEGUIMIENTO SEGUNDO  SEMESTRE 2019</t>
  </si>
  <si>
    <t>FECHA DE INICIO</t>
  </si>
  <si>
    <t xml:space="preserve">Se evidencia la realización y aprobación de los planes de acción por cada dependencia, así mismo se evidencia las evaluaciones correspondientes. En cada uno de los trimestres se realizò seguimiento al Plan Estrategico, arrojando un resultado del 100%.las actividades planteadas para controlar el riesgo deben llevar un seguimiento, especialmente verificando las causas del mismo. </t>
  </si>
  <si>
    <t xml:space="preserve">1. Se realiza socializaciones por medio de la inducción de personal, la cual es obligatoria a todas las personas nuevas de la ELC. 
2. Se cuenta con acompañamientos y asesorías para la presentación de proyectos. La  inscripciòn de los proyectos  se esta ejecutando.
3. En el periodo evaluado únicamente se inscribe un proyecto, lo cual es mínimo teniendo en cuenta los proyectos que se manejan en la empresa. 
</t>
  </si>
  <si>
    <t>1. Se cuenta con un listado maestro de informes, al cual la Oficina de Control Interno le realiza seguimiento. 
2. Se evidencia el envió de la información a tiempo.</t>
  </si>
  <si>
    <t xml:space="preserve">1.  La Oficina de Control Interno verifica semanalmente en el ERP - SAP la producción vs. La meta de producción
 2. Debe  realizarse el  cambio de indicador denominado para cuantificar "controles Establecidos" pues no es medible. </t>
  </si>
  <si>
    <t xml:space="preserve">1-Las unidades planeadas se identifican en Plan de producción. 
2-.Se dio cumplimiento al plan de producciòn.         </t>
  </si>
  <si>
    <t xml:space="preserve">1.El riesgo descrito detalla objetivos,  y se realiza controles, por lo cual es necesario cambiar los pasos para el analisis del riesgo. 
Por lo tanto cambiar indicadores para el mismo. </t>
  </si>
  <si>
    <t xml:space="preserve">No se cuenta con un riesgo definido, se debe evaluar probabilidad e impacto. 
Así mismo se deben elaborar controles preventivos y detectivos, con indicadores acordes a la medición necesaria.
Tener en cuenta que para cada causa del riesgo se debe identificar un control y a su vez un indicador.
</t>
  </si>
  <si>
    <t xml:space="preserve">1- El porcentaje de cumplimiento de las metas no es acorde con lo planeado, se observa que en los ùltimos meses del año mejora el porcentaje de venta, por lo tanto en Diciembre se el seguimiento alcanzò el 100%
2- Los distribuidores mustran que La dinámica del mercado muestra que el riesgo es manejable.  </t>
  </si>
  <si>
    <t xml:space="preserve">Se elaborò el  plan de publicidad 2019 las estrategias se llaman Actitud Pre y Actitud ahorradora. 
Se hacen varias actividades como Artistas, medios, rotaciones, 
El seguimiento se realiza en Comité Comercial con distribuidores.
Se dan directrices para los distribuidores en Comite y el àrea de la Subgerencia Comercial. </t>
  </si>
  <si>
    <t xml:space="preserve">1) se cumple por parte de los distribuidores contratados.
2) Se realizò  convocatoria con otros departamentos con los cuales  se realizò acercamientos; ademàs se realizaron ventas a otros mercados.  </t>
  </si>
  <si>
    <t>Se cuenta con controles mensuales que se realiza a la venta programada y a la venta ejecutada. 
Meta 453.280  litros en 2019 / venta real 326.968, correspondiente al 72%  
Se contrataron 2 personas para activar la fuerza de ventas 
El indicador de clientes nuevos se debe mejorar</t>
  </si>
  <si>
    <t>Se reciben por correo electrónico, 
las solicitudes que llegan al distribuidor, si son de carácter de producto se remiten a Sub Comercial (Carpeta de solicitudes remitidas a Sub Técnico),  se cuenta con seguimiento de las PQRSD y se aprobo un procedimiento para el seguimiento MPM025010000P02-2 de fecha 12 de noviembre de 2019. 
2) cuando se hacen las visitas al distribuidor se hace las encuestas y se elabora informe con observaciones.  En el periodo evaluado no se ha realizado visita a todos los distribuidores. 
Las acciones de mejora se toman inmediatamente se entregan.</t>
  </si>
  <si>
    <t xml:space="preserve">1- Los controles se realizan cuando se soicita el registro presupuestal.
2. No se realiza solicitudes para Evidencia de controles y seguimientos a las ejecuciones pasiva y activa.
3. Los documentos soporte de anulaciòn estan registrados en el sistema.
4. Se establecio un control para que no se presente el error en el sistema ERP SAP que causa la modificación del presupuesto.  5-no hubo capacitaciòn para el profesional del àrea de presupuesto, fue puesto en conocimiento  a la Oficina de Planeaciòn y sistemas de informaciòn.
</t>
  </si>
  <si>
    <t xml:space="preserve">1. Se reitero al àrea correspondiente los errores que presenta el modulo de presupuesto y se solicita implementar algunas necesidades del modulo, sin embargo  el riesgo no se esta controlando.
2. No se cuenta con soportes de capacitaciones..
</t>
  </si>
  <si>
    <t>La medición del indicador aparece 0 % y a la fecha el reporte al documento 31 de diciembre, tubo  cumplimiento del 100%
La verificación del movimiento bancario se realiza diariamente.</t>
  </si>
  <si>
    <t xml:space="preserve">Se verifican correos para los cierres del mes soportando motivo según la fecha de cierre reportada sobre  inconsistencias en el SAP enviados a líder de la plataforma SAP. </t>
  </si>
  <si>
    <t>Se deja la informaciòn que se realizò en el primer semestre de 
+.</t>
  </si>
  <si>
    <t xml:space="preserve">1. Se evidencia capacitaciones realizadas, para el manejo de ORFEO, política "0" papel y gestión documental. 
2. Se digitaliza la documentación correspondiente a Nomina e Historiasl Laborales. 
3. Se da cumplimiento a l 100% del indicador, por lo tanto se deben reemplazar por nuevas actividades para continuar con el cumplimiento. </t>
  </si>
  <si>
    <t xml:space="preserve">Se evidencia contrato con la nueva empresa de vigilancia.   -Fue verificado por la misma Subgerencia que la misma empresa de vigilancia cumpliera con el los servicios de vigilancia y seguridad. Se detallo al 100%. </t>
  </si>
  <si>
    <t>En el periodo evaluado, se cumple con la ejecución de las actividades enunciadas. 
Se viene trabajando con el grupo digital, en temas relacionados con la gestión TICs, abordando las actividades desde diferentes ópticas.  
Se dio continuidad con los contratos de soporte de los equipos y sistemas de informaciòn.</t>
  </si>
  <si>
    <t xml:space="preserve">Se lleva una evaluación constante  a los indicadores. 
Se evidencia aumento en el promedio analizado en el periodo analizado especialmente se dio capacitación operacional y de mantenimiento por la nueva maquyinaria instalada, esta al 100%. </t>
  </si>
  <si>
    <t xml:space="preserve">Se evidencia la realización de Solped por medio del ERP-SAP, este sistema no permite pasar errores para la elaboración de los mismos.
Se realiza capacitación según solicitudes a los funcionarios que lo necesitan. </t>
  </si>
  <si>
    <t xml:space="preserve">Se da cumplimiento con las auditorias programadas, se revisa contra documentación. 
Se continua con la  contratación de personal para el apoyo de la gestión. Soporte contratos Nos.53201900004, 5320190013, 53201983. </t>
  </si>
  <si>
    <t>Se realiza evidencia por medio de SAP donde se parametrizan las inspecciones según las necesidades del producto o de la producción. Todos los soportes son en SAP.</t>
  </si>
  <si>
    <t xml:space="preserve">Las capacitaciones se programan con el ins. Nacional de metrología (Dando cumplimiento al plan de capacitaciones).  
El plan esta en la intranet. Se realiza seguimiento a la ejecución por parte del Funcionario autorizado. </t>
  </si>
  <si>
    <t>Se evidencia listados de asistencia a procesos de inducción en la Oficina de Control Disciplinario.    Hubo participación de funcionarios e la Empresa en seguimiento de licores adulterados en el tercer trimestre.</t>
  </si>
  <si>
    <t>Nota:La evaluación del segundo semestre guarda uniformidad con el primer informe.</t>
  </si>
  <si>
    <t xml:space="preserve">Nota: Los riesgos en los procesos adquieren la oportunidad y calidad técnica. </t>
  </si>
  <si>
    <t>Nota:Estimar el nivel del riesgo inicial</t>
  </si>
  <si>
    <t>Nota:El seguimiento y  analisis  al segundo semestre se realizó teniendo encuenta la información reportada por cada una de las áreas, esto debido a que no se pudo llegar all sitio a comprobar evidencias.   Para algunas áreas fue útil las auditorías internas.</t>
  </si>
  <si>
    <t xml:space="preserve">1 - Se ralizaron Comités Comerciales  con la Gerencia General y Subgerencia Tècnica, solicitando a los distribuidores cifras de ventas, segùn contratos.
3 - Proyectos Renovación de imagen, Aperitivo (chorrito) y Cerveza artesanal. En Banco de Proyectos se radica una vez culmine el proyecto para minimizar riesgo de filtración de información.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</si>
</sst>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27" x14ac:knownFonts="1">
    <font>
      <sz val="10"/>
      <name val="Arial"/>
    </font>
    <font>
      <sz val="11"/>
      <color theme="1"/>
      <name val="Calibri"/>
      <family val="2"/>
      <scheme val="minor"/>
    </font>
    <font>
      <b/>
      <sz val="10"/>
      <name val="Arial"/>
      <family val="2"/>
    </font>
    <font>
      <sz val="10"/>
      <name val="Arial"/>
      <family val="2"/>
    </font>
    <font>
      <b/>
      <sz val="12"/>
      <name val="Arial"/>
      <family val="2"/>
    </font>
    <font>
      <b/>
      <sz val="11"/>
      <color theme="0"/>
      <name val="Calibri"/>
      <family val="2"/>
      <scheme val="minor"/>
    </font>
    <font>
      <b/>
      <sz val="11"/>
      <name val="Arial"/>
      <family val="2"/>
    </font>
    <font>
      <sz val="12"/>
      <name val="Arial"/>
      <family val="2"/>
    </font>
    <font>
      <b/>
      <sz val="10"/>
      <name val="Arial Narrow"/>
      <family val="2"/>
    </font>
    <font>
      <sz val="10"/>
      <name val="Arial Narrow"/>
      <family val="2"/>
    </font>
    <font>
      <sz val="12"/>
      <name val="Arial Narrow"/>
      <family val="2"/>
    </font>
    <font>
      <b/>
      <sz val="12"/>
      <color rgb="FF538DD3"/>
      <name val="Arial"/>
      <family val="2"/>
    </font>
    <font>
      <b/>
      <sz val="12"/>
      <color rgb="FFFFFF00"/>
      <name val="Arial"/>
      <family val="2"/>
    </font>
    <font>
      <b/>
      <sz val="12"/>
      <color rgb="FFFFC000"/>
      <name val="Arial"/>
      <family val="2"/>
    </font>
    <font>
      <b/>
      <sz val="12"/>
      <color rgb="FFFF0000"/>
      <name val="Arial"/>
      <family val="2"/>
    </font>
    <font>
      <b/>
      <sz val="12"/>
      <name val="Arial Narrow"/>
      <family val="2"/>
    </font>
    <font>
      <b/>
      <sz val="12"/>
      <color theme="0"/>
      <name val="Arial"/>
      <family val="2"/>
    </font>
    <font>
      <b/>
      <sz val="9"/>
      <name val="Arial"/>
      <family val="2"/>
    </font>
    <font>
      <sz val="10"/>
      <name val="Arial"/>
      <family val="2"/>
    </font>
    <font>
      <sz val="11"/>
      <name val="Arial Narrow"/>
      <family val="2"/>
    </font>
    <font>
      <b/>
      <sz val="20"/>
      <name val="Arial"/>
      <family val="2"/>
    </font>
    <font>
      <sz val="20"/>
      <name val="Arial"/>
      <family val="2"/>
    </font>
    <font>
      <sz val="11"/>
      <name val="Calibri"/>
      <family val="2"/>
    </font>
    <font>
      <b/>
      <sz val="11"/>
      <name val="Arial Narrow"/>
      <family val="2"/>
    </font>
    <font>
      <sz val="11"/>
      <name val="Arial"/>
      <family val="2"/>
    </font>
    <font>
      <sz val="11"/>
      <color rgb="FF000000"/>
      <name val="Arial"/>
      <family val="2"/>
    </font>
    <font>
      <sz val="11"/>
      <color theme="1"/>
      <name val="Arial Narrow"/>
      <family val="2"/>
    </font>
  </fonts>
  <fills count="29">
    <fill>
      <patternFill patternType="none"/>
    </fill>
    <fill>
      <patternFill patternType="gray125"/>
    </fill>
    <fill>
      <patternFill patternType="solid">
        <fgColor rgb="FFA5A5A5"/>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00AFEF"/>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theme="5" tint="0.39997558519241921"/>
        <bgColor indexed="64"/>
      </patternFill>
    </fill>
    <fill>
      <patternFill patternType="solid">
        <fgColor indexed="10"/>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rgb="FFEA0000"/>
        <bgColor indexed="64"/>
      </patternFill>
    </fill>
    <fill>
      <patternFill patternType="solid">
        <fgColor theme="9"/>
        <bgColor indexed="64"/>
      </patternFill>
    </fill>
    <fill>
      <patternFill patternType="solid">
        <fgColor theme="5" tint="0.59999389629810485"/>
        <bgColor indexed="64"/>
      </patternFill>
    </fill>
    <fill>
      <patternFill patternType="solid">
        <fgColor theme="7"/>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BF87E9"/>
        <bgColor indexed="64"/>
      </patternFill>
    </fill>
    <fill>
      <patternFill patternType="solid">
        <fgColor theme="0" tint="-0.249977111117893"/>
        <bgColor indexed="64"/>
      </patternFill>
    </fill>
    <fill>
      <patternFill patternType="solid">
        <fgColor rgb="FFFFCC66"/>
        <bgColor indexed="64"/>
      </patternFill>
    </fill>
    <fill>
      <patternFill patternType="solid">
        <fgColor rgb="FFCCFFCC"/>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0" fontId="5" fillId="2" borderId="6" applyNumberFormat="0" applyAlignment="0" applyProtection="0"/>
    <xf numFmtId="0" fontId="3" fillId="0" borderId="0"/>
    <xf numFmtId="9" fontId="18" fillId="0" borderId="0" applyFont="0" applyFill="0" applyBorder="0" applyAlignment="0" applyProtection="0"/>
    <xf numFmtId="164" fontId="1" fillId="0" borderId="0" applyFont="0" applyFill="0" applyBorder="0" applyAlignment="0" applyProtection="0"/>
  </cellStyleXfs>
  <cellXfs count="328">
    <xf numFmtId="0" fontId="0" fillId="0" borderId="0" xfId="0"/>
    <xf numFmtId="0" fontId="3" fillId="0" borderId="1" xfId="0" applyFont="1" applyBorder="1" applyAlignment="1">
      <alignment horizontal="center" vertical="center" wrapText="1"/>
    </xf>
    <xf numFmtId="0" fontId="3" fillId="0" borderId="0" xfId="0" applyFont="1"/>
    <xf numFmtId="0" fontId="3" fillId="0" borderId="1" xfId="0" applyFont="1" applyBorder="1" applyAlignment="1">
      <alignment vertical="center" wrapText="1"/>
    </xf>
    <xf numFmtId="0" fontId="2" fillId="0" borderId="14" xfId="0" applyFont="1" applyBorder="1" applyAlignment="1">
      <alignment horizontal="center" vertical="center" wrapText="1"/>
    </xf>
    <xf numFmtId="0" fontId="2" fillId="5" borderId="1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7" fillId="0" borderId="0" xfId="0" applyFont="1" applyAlignment="1">
      <alignment vertical="center"/>
    </xf>
    <xf numFmtId="0" fontId="3" fillId="0" borderId="0" xfId="0" applyFont="1" applyAlignment="1">
      <alignment vertical="center" wrapText="1"/>
    </xf>
    <xf numFmtId="0" fontId="7" fillId="0" borderId="0" xfId="0" applyFont="1"/>
    <xf numFmtId="0" fontId="4" fillId="0" borderId="1" xfId="0" applyFont="1" applyBorder="1" applyAlignment="1">
      <alignment vertical="center" wrapText="1"/>
    </xf>
    <xf numFmtId="0" fontId="4" fillId="7" borderId="1" xfId="0" applyFont="1" applyFill="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vertical="center"/>
    </xf>
    <xf numFmtId="0" fontId="4" fillId="8"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xf numFmtId="0" fontId="7" fillId="0" borderId="1" xfId="0" applyFont="1" applyBorder="1" applyAlignment="1">
      <alignment horizontal="center"/>
    </xf>
    <xf numFmtId="0" fontId="10" fillId="0" borderId="1" xfId="0" applyFont="1" applyBorder="1" applyAlignment="1">
      <alignment horizontal="center" vertical="center" wrapText="1"/>
    </xf>
    <xf numFmtId="18" fontId="0" fillId="0" borderId="0" xfId="0" applyNumberFormat="1"/>
    <xf numFmtId="0" fontId="2" fillId="0" borderId="0" xfId="0" applyFont="1"/>
    <xf numFmtId="0" fontId="4" fillId="0" borderId="2" xfId="0" applyFont="1" applyBorder="1" applyAlignment="1">
      <alignment horizontal="center" vertical="center" wrapText="1"/>
    </xf>
    <xf numFmtId="0" fontId="4" fillId="8" borderId="1"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12"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9"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9" borderId="1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4" borderId="18"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5" borderId="21"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0" borderId="1" xfId="0" applyFont="1" applyBorder="1" applyAlignment="1">
      <alignment horizontal="center"/>
    </xf>
    <xf numFmtId="0" fontId="11" fillId="10" borderId="1" xfId="0" applyFont="1" applyFill="1" applyBorder="1" applyAlignment="1">
      <alignment vertical="center" wrapText="1"/>
    </xf>
    <xf numFmtId="0" fontId="7" fillId="0" borderId="0" xfId="0" applyFont="1" applyAlignment="1">
      <alignment vertical="center" wrapText="1"/>
    </xf>
    <xf numFmtId="0" fontId="12" fillId="4" borderId="1" xfId="0" applyFont="1" applyFill="1" applyBorder="1" applyAlignment="1">
      <alignment vertical="center" wrapText="1"/>
    </xf>
    <xf numFmtId="0" fontId="13" fillId="5" borderId="1" xfId="0" applyFont="1" applyFill="1" applyBorder="1" applyAlignment="1">
      <alignment vertical="center" wrapText="1"/>
    </xf>
    <xf numFmtId="0" fontId="14" fillId="6"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9" fillId="4" borderId="0" xfId="0" applyFont="1" applyFill="1" applyAlignment="1">
      <alignment horizontal="left" vertical="center" wrapText="1"/>
    </xf>
    <xf numFmtId="0" fontId="9" fillId="12" borderId="0" xfId="0" applyFont="1" applyFill="1" applyAlignment="1">
      <alignment horizontal="left" vertical="center" wrapText="1"/>
    </xf>
    <xf numFmtId="0" fontId="8" fillId="0" borderId="0" xfId="0" applyFont="1" applyFill="1" applyAlignment="1">
      <alignment horizontal="left" vertical="center" wrapText="1"/>
    </xf>
    <xf numFmtId="0" fontId="9" fillId="14" borderId="0" xfId="0" applyFont="1" applyFill="1" applyAlignment="1">
      <alignment horizontal="left" vertical="center" wrapText="1"/>
    </xf>
    <xf numFmtId="0" fontId="8" fillId="12" borderId="0" xfId="0" applyFont="1" applyFill="1" applyAlignment="1">
      <alignment horizontal="left" vertical="center" wrapText="1"/>
    </xf>
    <xf numFmtId="0" fontId="19" fillId="4" borderId="5" xfId="0" applyFont="1" applyFill="1" applyBorder="1" applyAlignment="1">
      <alignment horizontal="center" vertical="center" wrapText="1"/>
    </xf>
    <xf numFmtId="0" fontId="22" fillId="0" borderId="0" xfId="0" applyFont="1"/>
    <xf numFmtId="0" fontId="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0" fontId="19" fillId="3"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19" fillId="3" borderId="5" xfId="0" applyFont="1" applyFill="1" applyBorder="1" applyAlignment="1">
      <alignment horizontal="center" vertical="center" wrapText="1"/>
    </xf>
    <xf numFmtId="0" fontId="8" fillId="20" borderId="47" xfId="0" applyFont="1" applyFill="1" applyBorder="1" applyAlignment="1">
      <alignment horizontal="center" vertical="center" wrapText="1"/>
    </xf>
    <xf numFmtId="0" fontId="15" fillId="4" borderId="52"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4" fillId="18" borderId="25" xfId="0" applyFont="1" applyFill="1" applyBorder="1" applyAlignment="1">
      <alignment horizontal="center" vertical="center" wrapText="1"/>
    </xf>
    <xf numFmtId="0" fontId="4" fillId="26" borderId="34"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16" fillId="16" borderId="48" xfId="0" applyFont="1" applyFill="1" applyBorder="1" applyAlignment="1">
      <alignment horizontal="center" vertical="center" wrapText="1"/>
    </xf>
    <xf numFmtId="0" fontId="16" fillId="16" borderId="13" xfId="0" applyFont="1" applyFill="1" applyBorder="1" applyAlignment="1">
      <alignment horizontal="center" vertical="center" wrapText="1"/>
    </xf>
    <xf numFmtId="0" fontId="16" fillId="16" borderId="2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3" fillId="12" borderId="26" xfId="0" applyFont="1" applyFill="1" applyBorder="1" applyAlignment="1">
      <alignment horizontal="center" vertical="center" wrapText="1"/>
    </xf>
    <xf numFmtId="0" fontId="23" fillId="12" borderId="5" xfId="0" applyFont="1" applyFill="1" applyBorder="1" applyAlignment="1">
      <alignment horizontal="left" vertical="center" wrapText="1"/>
    </xf>
    <xf numFmtId="0" fontId="19" fillId="12" borderId="5" xfId="0" applyFont="1" applyFill="1" applyBorder="1" applyAlignment="1">
      <alignment horizontal="left" vertical="center" wrapText="1"/>
    </xf>
    <xf numFmtId="0" fontId="19" fillId="12" borderId="5" xfId="0" applyFont="1" applyFill="1" applyBorder="1" applyAlignment="1">
      <alignment horizontal="center" vertical="center" wrapText="1"/>
    </xf>
    <xf numFmtId="0" fontId="19" fillId="28" borderId="5" xfId="0" applyFont="1" applyFill="1" applyBorder="1" applyAlignment="1">
      <alignment horizontal="center" vertical="center" wrapText="1"/>
    </xf>
    <xf numFmtId="0" fontId="19" fillId="12" borderId="44" xfId="0" applyFont="1" applyFill="1" applyBorder="1" applyAlignment="1">
      <alignment horizontal="center" vertical="center" wrapText="1"/>
    </xf>
    <xf numFmtId="0" fontId="23" fillId="12" borderId="43" xfId="0" applyFont="1" applyFill="1" applyBorder="1" applyAlignment="1">
      <alignment horizontal="center" vertical="center" wrapText="1"/>
    </xf>
    <xf numFmtId="0" fontId="23" fillId="12" borderId="1" xfId="0" applyFont="1" applyFill="1" applyBorder="1" applyAlignment="1">
      <alignment horizontal="left" vertical="center" wrapText="1"/>
    </xf>
    <xf numFmtId="0" fontId="19" fillId="12" borderId="1" xfId="0" applyFont="1" applyFill="1" applyBorder="1" applyAlignment="1">
      <alignment horizontal="left" vertical="center" wrapText="1"/>
    </xf>
    <xf numFmtId="0" fontId="19" fillId="4" borderId="1" xfId="0" applyFont="1" applyFill="1" applyBorder="1" applyAlignment="1">
      <alignment horizontal="left" vertical="center" wrapText="1"/>
    </xf>
    <xf numFmtId="9" fontId="19" fillId="4" borderId="1" xfId="3" applyFont="1" applyFill="1" applyBorder="1" applyAlignment="1">
      <alignment horizontal="center" vertical="center" wrapText="1"/>
    </xf>
    <xf numFmtId="0" fontId="19" fillId="28" borderId="1" xfId="0" applyFont="1" applyFill="1" applyBorder="1" applyAlignment="1">
      <alignment horizontal="center" vertical="center" wrapText="1"/>
    </xf>
    <xf numFmtId="9" fontId="19" fillId="12" borderId="1" xfId="3" applyFont="1" applyFill="1" applyBorder="1" applyAlignment="1">
      <alignment horizontal="center" vertical="center" wrapText="1"/>
    </xf>
    <xf numFmtId="0" fontId="19" fillId="12" borderId="30" xfId="0" applyFont="1" applyFill="1" applyBorder="1" applyAlignment="1">
      <alignment horizontal="left" vertical="center" wrapText="1"/>
    </xf>
    <xf numFmtId="9" fontId="19" fillId="4" borderId="1" xfId="0" applyNumberFormat="1" applyFont="1" applyFill="1" applyBorder="1" applyAlignment="1">
      <alignment horizontal="center" vertical="center" wrapText="1"/>
    </xf>
    <xf numFmtId="9" fontId="19" fillId="12" borderId="1" xfId="0" applyNumberFormat="1" applyFont="1" applyFill="1" applyBorder="1" applyAlignment="1">
      <alignment horizontal="center" vertical="center" wrapText="1"/>
    </xf>
    <xf numFmtId="0" fontId="24" fillId="4" borderId="1" xfId="2" applyFont="1" applyFill="1" applyBorder="1" applyAlignment="1">
      <alignment horizontal="left" vertical="center" wrapText="1"/>
    </xf>
    <xf numFmtId="49" fontId="24" fillId="4" borderId="1" xfId="4" applyNumberFormat="1" applyFont="1" applyFill="1" applyBorder="1" applyAlignment="1" applyProtection="1">
      <alignment horizontal="center" vertical="center" wrapText="1"/>
      <protection locked="0"/>
    </xf>
    <xf numFmtId="0" fontId="19" fillId="28" borderId="1" xfId="0" applyFont="1" applyFill="1" applyBorder="1" applyAlignment="1">
      <alignment horizontal="left" vertical="center" wrapText="1"/>
    </xf>
    <xf numFmtId="0" fontId="19" fillId="12" borderId="1" xfId="0" applyFont="1" applyFill="1" applyBorder="1" applyAlignment="1">
      <alignment horizontal="center" vertical="center" wrapText="1"/>
    </xf>
    <xf numFmtId="0" fontId="25" fillId="3" borderId="1" xfId="0" applyFont="1" applyFill="1" applyBorder="1" applyAlignment="1">
      <alignment vertical="center" wrapText="1"/>
    </xf>
    <xf numFmtId="0" fontId="19" fillId="6"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4" borderId="1" xfId="2" applyFont="1" applyFill="1" applyBorder="1" applyAlignment="1">
      <alignment horizontal="center" vertical="center" wrapText="1"/>
    </xf>
    <xf numFmtId="0" fontId="19" fillId="12" borderId="1" xfId="2" applyFont="1" applyFill="1" applyBorder="1" applyAlignment="1">
      <alignment horizontal="center" vertical="center" wrapText="1"/>
    </xf>
    <xf numFmtId="0" fontId="19" fillId="12" borderId="1" xfId="0" applyFont="1" applyFill="1" applyBorder="1" applyAlignment="1">
      <alignment horizontal="left" vertical="top" wrapText="1"/>
    </xf>
    <xf numFmtId="0" fontId="19" fillId="12" borderId="30" xfId="0" applyFont="1" applyFill="1" applyBorder="1" applyAlignment="1">
      <alignment horizontal="center" vertical="center" wrapText="1"/>
    </xf>
    <xf numFmtId="9" fontId="19" fillId="4" borderId="1" xfId="0" applyNumberFormat="1" applyFont="1" applyFill="1" applyBorder="1" applyAlignment="1">
      <alignment horizontal="left" vertical="center" wrapText="1"/>
    </xf>
    <xf numFmtId="9" fontId="19" fillId="12" borderId="1" xfId="0" applyNumberFormat="1" applyFont="1" applyFill="1" applyBorder="1" applyAlignment="1">
      <alignment horizontal="left" vertical="center" wrapText="1"/>
    </xf>
    <xf numFmtId="16" fontId="19" fillId="4" borderId="1" xfId="0" applyNumberFormat="1" applyFont="1" applyFill="1" applyBorder="1" applyAlignment="1">
      <alignment horizontal="left" vertical="center" wrapText="1"/>
    </xf>
    <xf numFmtId="16" fontId="19" fillId="12" borderId="1" xfId="0" applyNumberFormat="1" applyFont="1" applyFill="1" applyBorder="1" applyAlignment="1">
      <alignment horizontal="left" vertical="center" wrapText="1"/>
    </xf>
    <xf numFmtId="49" fontId="19" fillId="4" borderId="1" xfId="0" applyNumberFormat="1" applyFont="1" applyFill="1" applyBorder="1" applyAlignment="1">
      <alignment horizontal="center" vertical="center" wrapText="1"/>
    </xf>
    <xf numFmtId="49" fontId="19" fillId="12" borderId="1" xfId="0" applyNumberFormat="1" applyFont="1" applyFill="1" applyBorder="1" applyAlignment="1">
      <alignment horizontal="center" vertical="center" wrapText="1"/>
    </xf>
    <xf numFmtId="165" fontId="19" fillId="4" borderId="1" xfId="0" applyNumberFormat="1" applyFont="1" applyFill="1" applyBorder="1" applyAlignment="1">
      <alignment horizontal="center" vertical="center" wrapText="1"/>
    </xf>
    <xf numFmtId="165" fontId="19" fillId="12" borderId="1" xfId="0" applyNumberFormat="1" applyFont="1" applyFill="1" applyBorder="1" applyAlignment="1">
      <alignment horizontal="center" vertical="center" wrapText="1"/>
    </xf>
    <xf numFmtId="9" fontId="19" fillId="28" borderId="1" xfId="0" applyNumberFormat="1" applyFont="1" applyFill="1" applyBorder="1" applyAlignment="1">
      <alignment horizontal="center" vertical="center" wrapText="1"/>
    </xf>
    <xf numFmtId="0" fontId="25" fillId="4" borderId="1" xfId="0" applyFont="1" applyFill="1" applyBorder="1" applyAlignment="1">
      <alignment horizontal="justify" vertical="center" wrapText="1"/>
    </xf>
    <xf numFmtId="1" fontId="19" fillId="4" borderId="1" xfId="0" applyNumberFormat="1" applyFont="1" applyFill="1" applyBorder="1" applyAlignment="1">
      <alignment horizontal="left" vertical="center" wrapText="1"/>
    </xf>
    <xf numFmtId="1" fontId="19" fillId="28" borderId="1" xfId="0" applyNumberFormat="1" applyFont="1" applyFill="1" applyBorder="1" applyAlignment="1">
      <alignment horizontal="left" vertical="center" wrapText="1"/>
    </xf>
    <xf numFmtId="1" fontId="19" fillId="12" borderId="1" xfId="0" applyNumberFormat="1" applyFont="1" applyFill="1" applyBorder="1" applyAlignment="1">
      <alignment horizontal="left" vertical="center" wrapText="1"/>
    </xf>
    <xf numFmtId="0" fontId="23" fillId="12" borderId="20" xfId="0" applyFont="1" applyFill="1" applyBorder="1" applyAlignment="1">
      <alignment horizontal="center" vertical="center" wrapText="1"/>
    </xf>
    <xf numFmtId="0" fontId="23" fillId="12" borderId="21" xfId="0" applyFont="1" applyFill="1" applyBorder="1" applyAlignment="1">
      <alignment horizontal="left" vertical="center" wrapText="1"/>
    </xf>
    <xf numFmtId="0" fontId="19" fillId="12" borderId="21" xfId="0" applyFont="1" applyFill="1" applyBorder="1" applyAlignment="1">
      <alignment horizontal="left" vertical="center" wrapText="1"/>
    </xf>
    <xf numFmtId="0" fontId="19" fillId="4" borderId="21" xfId="0" applyFont="1" applyFill="1" applyBorder="1" applyAlignment="1">
      <alignment horizontal="center" vertical="center" wrapText="1"/>
    </xf>
    <xf numFmtId="0" fontId="19" fillId="28" borderId="21" xfId="0" applyFont="1" applyFill="1" applyBorder="1" applyAlignment="1">
      <alignment horizontal="center" vertical="center" wrapText="1"/>
    </xf>
    <xf numFmtId="0" fontId="19" fillId="12" borderId="21" xfId="0" applyFont="1" applyFill="1" applyBorder="1" applyAlignment="1">
      <alignment horizontal="center" vertical="center" wrapText="1"/>
    </xf>
    <xf numFmtId="0" fontId="25" fillId="3" borderId="21" xfId="0" applyFont="1" applyFill="1" applyBorder="1" applyAlignment="1">
      <alignment vertical="center" wrapText="1"/>
    </xf>
    <xf numFmtId="0" fontId="19" fillId="12" borderId="22"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5" xfId="0" applyFont="1" applyFill="1" applyBorder="1" applyAlignment="1">
      <alignment horizontal="center" vertical="center" wrapText="1"/>
    </xf>
    <xf numFmtId="9" fontId="19" fillId="0" borderId="5" xfId="3"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9" fontId="19" fillId="0" borderId="1" xfId="3"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9" fillId="0" borderId="1" xfId="2" applyFont="1" applyFill="1" applyBorder="1" applyAlignment="1">
      <alignment horizontal="center" vertical="center" wrapText="1"/>
    </xf>
    <xf numFmtId="9" fontId="19" fillId="0" borderId="1" xfId="0" applyNumberFormat="1" applyFont="1" applyFill="1" applyBorder="1" applyAlignment="1">
      <alignment horizontal="left" vertical="center" wrapText="1"/>
    </xf>
    <xf numFmtId="0" fontId="23" fillId="0" borderId="1" xfId="0" applyFont="1" applyFill="1" applyBorder="1" applyAlignment="1">
      <alignment vertical="center" wrapText="1"/>
    </xf>
    <xf numFmtId="16" fontId="19" fillId="0" borderId="1" xfId="0" applyNumberFormat="1"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166" fontId="19" fillId="0" borderId="1" xfId="0" applyNumberFormat="1" applyFont="1" applyFill="1" applyBorder="1" applyAlignment="1">
      <alignment horizontal="left" vertical="center" wrapText="1"/>
    </xf>
    <xf numFmtId="1" fontId="19"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left" vertical="center" wrapText="1"/>
    </xf>
    <xf numFmtId="0" fontId="19" fillId="0" borderId="21" xfId="0" applyFont="1" applyFill="1" applyBorder="1" applyAlignment="1">
      <alignment horizontal="left" vertical="center" wrapText="1"/>
    </xf>
    <xf numFmtId="0" fontId="23" fillId="0" borderId="21" xfId="0" applyFont="1" applyFill="1" applyBorder="1" applyAlignment="1">
      <alignment vertical="center" wrapText="1"/>
    </xf>
    <xf numFmtId="1" fontId="19" fillId="0" borderId="21"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5" xfId="0" applyFont="1" applyFill="1" applyBorder="1" applyAlignment="1">
      <alignment horizontal="left" vertical="center" wrapText="1"/>
    </xf>
    <xf numFmtId="0" fontId="9" fillId="28" borderId="63" xfId="0" applyFont="1" applyFill="1" applyBorder="1" applyAlignment="1">
      <alignment horizontal="left" vertical="center" wrapText="1"/>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11" borderId="2"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7" fillId="0" borderId="0" xfId="0" applyFont="1" applyAlignment="1">
      <alignment horizontal="center"/>
    </xf>
    <xf numFmtId="0" fontId="4" fillId="4" borderId="1" xfId="0" applyFont="1" applyFill="1" applyBorder="1" applyAlignment="1">
      <alignment horizontal="left" vertical="center"/>
    </xf>
    <xf numFmtId="0" fontId="7" fillId="0" borderId="1" xfId="0" applyFont="1" applyBorder="1" applyAlignment="1">
      <alignment horizontal="left" vertical="center"/>
    </xf>
    <xf numFmtId="0" fontId="4" fillId="7"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8" xfId="0" applyFont="1" applyBorder="1" applyAlignment="1">
      <alignment horizontal="center" vertical="center" wrapText="1"/>
    </xf>
    <xf numFmtId="0" fontId="7" fillId="0" borderId="8"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6" fillId="2" borderId="6" xfId="1" applyFont="1" applyAlignment="1">
      <alignment horizontal="center" vertical="center" wrapText="1"/>
    </xf>
    <xf numFmtId="0" fontId="4" fillId="8" borderId="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21" borderId="35" xfId="0" applyFont="1" applyFill="1" applyBorder="1" applyAlignment="1">
      <alignment horizontal="center" vertical="center" wrapText="1"/>
    </xf>
    <xf numFmtId="0" fontId="15" fillId="21" borderId="20" xfId="0" applyFont="1" applyFill="1" applyBorder="1" applyAlignment="1">
      <alignment horizontal="center" vertical="center" wrapText="1"/>
    </xf>
    <xf numFmtId="0" fontId="15" fillId="21" borderId="37" xfId="0" applyFont="1" applyFill="1" applyBorder="1" applyAlignment="1">
      <alignment horizontal="center" vertical="center" wrapText="1"/>
    </xf>
    <xf numFmtId="0" fontId="15" fillId="21" borderId="54" xfId="0" applyFont="1" applyFill="1" applyBorder="1" applyAlignment="1">
      <alignment horizontal="center" vertical="center" wrapText="1"/>
    </xf>
    <xf numFmtId="0" fontId="8" fillId="15" borderId="57" xfId="0" applyFont="1" applyFill="1" applyBorder="1" applyAlignment="1">
      <alignment horizontal="center" vertical="center" wrapText="1"/>
    </xf>
    <xf numFmtId="0" fontId="8" fillId="15" borderId="42" xfId="0" applyFont="1" applyFill="1" applyBorder="1" applyAlignment="1">
      <alignment horizontal="center" vertical="center" wrapText="1"/>
    </xf>
    <xf numFmtId="0" fontId="8" fillId="15" borderId="41" xfId="0" applyFont="1" applyFill="1" applyBorder="1" applyAlignment="1">
      <alignment horizontal="center" vertical="center" wrapText="1"/>
    </xf>
    <xf numFmtId="0" fontId="15" fillId="25" borderId="37" xfId="0" applyFont="1" applyFill="1" applyBorder="1" applyAlignment="1">
      <alignment horizontal="center" vertical="center" wrapText="1"/>
    </xf>
    <xf numFmtId="0" fontId="15" fillId="25" borderId="54"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44"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6" borderId="51"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16" fillId="16" borderId="48" xfId="0" applyFont="1" applyFill="1" applyBorder="1" applyAlignment="1">
      <alignment horizontal="center" vertical="center" wrapText="1"/>
    </xf>
    <xf numFmtId="0" fontId="16" fillId="16" borderId="49" xfId="0" applyFont="1" applyFill="1" applyBorder="1" applyAlignment="1">
      <alignment horizontal="center" vertical="center" wrapText="1"/>
    </xf>
    <xf numFmtId="0" fontId="16" fillId="16" borderId="50" xfId="0" applyFont="1" applyFill="1" applyBorder="1" applyAlignment="1">
      <alignment horizontal="center" vertical="center" wrapText="1"/>
    </xf>
    <xf numFmtId="0" fontId="8" fillId="19" borderId="46" xfId="0" applyFont="1" applyFill="1" applyBorder="1" applyAlignment="1">
      <alignment horizontal="center" vertical="center" wrapText="1"/>
    </xf>
    <xf numFmtId="0" fontId="8" fillId="19" borderId="23" xfId="0" applyFont="1" applyFill="1" applyBorder="1" applyAlignment="1">
      <alignment horizontal="center" vertical="center" wrapText="1"/>
    </xf>
    <xf numFmtId="0" fontId="8" fillId="22" borderId="57" xfId="0" applyFont="1" applyFill="1" applyBorder="1" applyAlignment="1">
      <alignment horizontal="center" vertical="center" wrapText="1"/>
    </xf>
    <xf numFmtId="0" fontId="8" fillId="22" borderId="42" xfId="0" applyFont="1" applyFill="1" applyBorder="1" applyAlignment="1">
      <alignment horizontal="center" vertical="center" wrapText="1"/>
    </xf>
    <xf numFmtId="0" fontId="8" fillId="22" borderId="41" xfId="0" applyFont="1" applyFill="1" applyBorder="1" applyAlignment="1">
      <alignment horizontal="center" vertical="center" wrapText="1"/>
    </xf>
    <xf numFmtId="0" fontId="15" fillId="21" borderId="31" xfId="0" applyFont="1" applyFill="1" applyBorder="1" applyAlignment="1">
      <alignment horizontal="center" vertical="center" wrapText="1"/>
    </xf>
    <xf numFmtId="0" fontId="15" fillId="21" borderId="61" xfId="0" applyFont="1" applyFill="1" applyBorder="1" applyAlignment="1">
      <alignment horizontal="center" vertical="center" wrapText="1"/>
    </xf>
    <xf numFmtId="0" fontId="15" fillId="21" borderId="62"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9" fillId="12" borderId="1" xfId="0" applyFont="1" applyFill="1" applyBorder="1" applyAlignment="1">
      <alignment horizontal="left" vertical="center" wrapText="1"/>
    </xf>
    <xf numFmtId="0" fontId="15" fillId="24" borderId="28" xfId="0" applyFont="1" applyFill="1" applyBorder="1" applyAlignment="1">
      <alignment horizontal="center" vertical="center" wrapText="1"/>
    </xf>
    <xf numFmtId="0" fontId="15" fillId="24" borderId="21" xfId="0" applyFont="1" applyFill="1" applyBorder="1" applyAlignment="1">
      <alignment horizontal="center" vertical="center" wrapText="1"/>
    </xf>
    <xf numFmtId="0" fontId="15" fillId="21" borderId="45" xfId="0" applyFont="1" applyFill="1" applyBorder="1" applyAlignment="1">
      <alignment horizontal="center" vertical="center" wrapText="1"/>
    </xf>
    <xf numFmtId="0" fontId="15" fillId="21" borderId="32" xfId="0" applyFont="1" applyFill="1" applyBorder="1" applyAlignment="1">
      <alignment horizontal="center" vertical="center" wrapText="1"/>
    </xf>
    <xf numFmtId="0" fontId="15" fillId="21" borderId="52" xfId="0" applyFont="1" applyFill="1" applyBorder="1" applyAlignment="1">
      <alignment horizontal="center" vertical="center" wrapText="1"/>
    </xf>
    <xf numFmtId="0" fontId="15" fillId="21" borderId="53" xfId="0" applyFont="1" applyFill="1" applyBorder="1" applyAlignment="1">
      <alignment horizontal="center" vertical="center" wrapText="1"/>
    </xf>
    <xf numFmtId="0" fontId="15" fillId="25" borderId="35" xfId="0" applyFont="1" applyFill="1" applyBorder="1" applyAlignment="1">
      <alignment horizontal="center" vertical="center" wrapText="1"/>
    </xf>
    <xf numFmtId="0" fontId="15" fillId="25" borderId="20" xfId="0" applyFont="1" applyFill="1" applyBorder="1" applyAlignment="1">
      <alignment horizontal="center" vertical="center" wrapText="1"/>
    </xf>
    <xf numFmtId="0" fontId="15" fillId="23" borderId="28" xfId="0" applyFont="1" applyFill="1" applyBorder="1" applyAlignment="1">
      <alignment horizontal="center" vertical="center" wrapText="1"/>
    </xf>
    <xf numFmtId="0" fontId="15" fillId="23" borderId="21" xfId="0" applyFont="1" applyFill="1" applyBorder="1" applyAlignment="1">
      <alignment horizontal="center" vertical="center" wrapText="1"/>
    </xf>
    <xf numFmtId="0" fontId="15" fillId="25" borderId="28" xfId="0" applyFont="1" applyFill="1" applyBorder="1" applyAlignment="1">
      <alignment horizontal="center" vertical="center" wrapText="1"/>
    </xf>
    <xf numFmtId="0" fontId="15" fillId="25" borderId="21"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15" fillId="4" borderId="52"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5" fillId="8" borderId="52" xfId="0" applyFont="1" applyFill="1" applyBorder="1" applyAlignment="1">
      <alignment horizontal="center" vertical="center" wrapText="1"/>
    </xf>
    <xf numFmtId="0" fontId="15" fillId="8" borderId="53"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54"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5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19" borderId="27" xfId="0" applyFont="1" applyFill="1" applyBorder="1" applyAlignment="1">
      <alignment horizontal="center" vertical="center" wrapText="1"/>
    </xf>
    <xf numFmtId="0" fontId="8" fillId="19" borderId="36" xfId="0" applyFont="1" applyFill="1" applyBorder="1" applyAlignment="1">
      <alignment horizontal="center" vertical="center" wrapText="1"/>
    </xf>
    <xf numFmtId="0" fontId="8" fillId="19" borderId="28" xfId="0" applyFont="1" applyFill="1" applyBorder="1" applyAlignment="1">
      <alignment horizontal="center" vertical="center" wrapText="1"/>
    </xf>
    <xf numFmtId="0" fontId="8" fillId="19" borderId="60" xfId="0" applyFont="1" applyFill="1" applyBorder="1" applyAlignment="1">
      <alignment horizontal="center" vertical="center" wrapText="1"/>
    </xf>
    <xf numFmtId="0" fontId="15" fillId="23" borderId="8" xfId="0" applyFont="1" applyFill="1" applyBorder="1" applyAlignment="1">
      <alignment horizontal="center" vertical="center" wrapText="1"/>
    </xf>
    <xf numFmtId="0" fontId="15" fillId="23" borderId="54" xfId="0" applyFont="1" applyFill="1" applyBorder="1" applyAlignment="1">
      <alignment horizontal="center" vertical="center" wrapText="1"/>
    </xf>
    <xf numFmtId="0" fontId="15" fillId="24" borderId="52" xfId="0" applyFont="1" applyFill="1" applyBorder="1" applyAlignment="1">
      <alignment horizontal="center" vertical="center" wrapText="1"/>
    </xf>
    <xf numFmtId="0" fontId="15" fillId="24" borderId="53"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4" fillId="27" borderId="48" xfId="0" applyFont="1" applyFill="1" applyBorder="1" applyAlignment="1">
      <alignment horizontal="center" vertical="center" wrapText="1"/>
    </xf>
    <xf numFmtId="0" fontId="4" fillId="27" borderId="50"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13" borderId="48" xfId="0" applyFont="1" applyFill="1" applyBorder="1" applyAlignment="1">
      <alignment horizontal="center" vertical="center" wrapText="1"/>
    </xf>
    <xf numFmtId="0" fontId="4" fillId="13" borderId="49" xfId="0" applyFont="1" applyFill="1" applyBorder="1" applyAlignment="1">
      <alignment horizontal="center" vertical="center" wrapText="1"/>
    </xf>
    <xf numFmtId="0" fontId="4" fillId="13" borderId="50" xfId="0" applyFont="1" applyFill="1" applyBorder="1" applyAlignment="1">
      <alignment horizontal="center" vertical="center" wrapText="1"/>
    </xf>
    <xf numFmtId="0" fontId="4" fillId="17" borderId="48" xfId="0" applyFont="1" applyFill="1" applyBorder="1" applyAlignment="1">
      <alignment horizontal="center" vertical="center" wrapText="1"/>
    </xf>
    <xf numFmtId="0" fontId="4" fillId="17" borderId="50"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27" borderId="57" xfId="0" applyFont="1" applyFill="1" applyBorder="1" applyAlignment="1">
      <alignment horizontal="center" vertical="center" wrapText="1"/>
    </xf>
    <xf numFmtId="0" fontId="4" fillId="27" borderId="41"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28" borderId="49" xfId="0" applyFont="1" applyFill="1" applyBorder="1" applyAlignment="1">
      <alignment horizontal="center" vertical="center" wrapText="1"/>
    </xf>
    <xf numFmtId="0" fontId="4" fillId="28" borderId="58" xfId="0" applyFont="1" applyFill="1" applyBorder="1" applyAlignment="1">
      <alignment horizontal="center" vertical="center" wrapText="1"/>
    </xf>
    <xf numFmtId="0" fontId="4" fillId="28" borderId="42" xfId="0" applyFont="1" applyFill="1" applyBorder="1" applyAlignment="1">
      <alignment horizontal="center" vertical="center" wrapText="1"/>
    </xf>
    <xf numFmtId="0" fontId="4" fillId="28" borderId="59" xfId="0" applyFont="1" applyFill="1" applyBorder="1" applyAlignment="1">
      <alignment horizontal="center" vertical="center" wrapText="1"/>
    </xf>
  </cellXfs>
  <cellStyles count="5">
    <cellStyle name="Celda de comprobación" xfId="1" builtinId="23"/>
    <cellStyle name="Millares 4" xfId="4"/>
    <cellStyle name="Normal" xfId="0" builtinId="0"/>
    <cellStyle name="Normal 2" xfId="2"/>
    <cellStyle name="Porcentaje" xfId="3" builtinId="5"/>
  </cellStyles>
  <dxfs count="0"/>
  <tableStyles count="0" defaultTableStyle="TableStyleMedium2" defaultPivotStyle="PivotStyleLight16"/>
  <colors>
    <mruColors>
      <color rgb="FFFFFFCC"/>
      <color rgb="FFFFCC66"/>
      <color rgb="FFCCFFCC"/>
      <color rgb="FFFF9966"/>
      <color rgb="FF99FF99"/>
      <color rgb="FFBF87E9"/>
      <color rgb="FF9F4ADE"/>
      <color rgb="FF7220B0"/>
      <color rgb="FFEA0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1298864</xdr:colOff>
      <xdr:row>2</xdr:row>
      <xdr:rowOff>69273</xdr:rowOff>
    </xdr:from>
    <xdr:to>
      <xdr:col>4</xdr:col>
      <xdr:colOff>84282</xdr:colOff>
      <xdr:row>7</xdr:row>
      <xdr:rowOff>571500</xdr:rowOff>
    </xdr:to>
    <xdr:pic>
      <xdr:nvPicPr>
        <xdr:cNvPr id="2" name="Imagen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060" b="80932"/>
        <a:stretch/>
      </xdr:blipFill>
      <xdr:spPr bwMode="auto">
        <a:xfrm>
          <a:off x="3307773" y="398318"/>
          <a:ext cx="2044122" cy="1956955"/>
        </a:xfrm>
        <a:prstGeom prst="rect">
          <a:avLst/>
        </a:prstGeom>
        <a:noFill/>
        <a:ln>
          <a:noFill/>
        </a:ln>
        <a:extLst>
          <a:ext uri="{FAA26D3D-D897-4be2-8F04-BA451C77F1D7}">
            <ma14:placeholderFlag xmlns:lc="http://schemas.openxmlformats.org/drawingml/2006/lockedCanvas"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mv="urn:schemas-microsoft-com:mac:vml" xmlns:mc="http://schemas.openxmlformats.org/markup-compatibility/2006" xmlns:mo="http://schemas.microsoft.com/office/mac/office/2008/main" xmlns:wpc="http://schemas.microsoft.com/office/word/2010/wordprocessingCanvas" xmln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P02\OFICINA%20DE%20PLANEACION%20E%20INFORMATICA\MAPA%20DE%20RIESGOS\2018\MAPA%20DE%20RIESGOS%20%20sub%20comercial-revis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ara.triana\Downloads\MAPA%20DE%20RIESGOS%20%202018%20REVISADO%20FINANCIER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02/OFICINA%20DE%20PLANEACION%20E%20INFORMATICA/MAPA%20DE%20RIESGOS/2019/SOPORTE%20SEGUIMIENTO%202019/PRIMER%20TRIMESTRE%202019/COS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EP02\OFICINA%20DE%20PLANEACION%20E%20INFORMATICA\MAPA%20DE%20RIESGOS\2018\MAPA%20DE%20RIESGOS%20%20sub%20%20administrativa%20AJUST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EP02\OFICINA%20DE%20PLANEACION%20E%20INFORMATICA\MAPA%20DE%20RIESGOS\2018\MAPA%20DE%20RIESGOS%20%20ofi.juri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 val="FORMATO 2"/>
      <sheetName val="FORMATO 1"/>
      <sheetName val="FORMATO 3"/>
      <sheetName val="mapa modificable"/>
      <sheetName val="convensiones "/>
    </sheetNames>
    <sheetDataSet>
      <sheetData sheetId="0">
        <row r="1">
          <cell r="H1" t="str">
            <v>ZONA DE RIESGO BAJA</v>
          </cell>
          <cell r="L1" t="str">
            <v>ASUMIR EL RIESGO</v>
          </cell>
        </row>
        <row r="2">
          <cell r="H2" t="str">
            <v>ZONA DE RIESGO MODERADA</v>
          </cell>
          <cell r="L2" t="str">
            <v>REDUCIR O ASUMIR EL RIESGO</v>
          </cell>
        </row>
        <row r="3">
          <cell r="H3" t="str">
            <v>ZONA DE RIESGO ALTA</v>
          </cell>
          <cell r="L3" t="str">
            <v>EVITAR, REDUCIR, COMPARTIR O TRANSFERIR EL RIESGO</v>
          </cell>
        </row>
        <row r="4">
          <cell r="H4" t="str">
            <v>ZONA DE RIESGO EXTREMA</v>
          </cell>
          <cell r="L4" t="str">
            <v>EVITAR, REDUCIR, COMPARTIR O TRANSFERIR EL RIESGO</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 val="FORMATO 2"/>
      <sheetName val="FORMATO 1"/>
      <sheetName val="FORMATO 3"/>
      <sheetName val="mapa modificable"/>
      <sheetName val="convensiones "/>
      <sheetName val="Hoja1"/>
    </sheetNames>
    <sheetDataSet>
      <sheetData sheetId="0">
        <row r="1">
          <cell r="H1" t="str">
            <v>ZONA DE RIESGO BAJA</v>
          </cell>
          <cell r="L1" t="str">
            <v>ASUMIR EL RIESGO</v>
          </cell>
        </row>
        <row r="2">
          <cell r="H2" t="str">
            <v>ZONA DE RIESGO MODERADA</v>
          </cell>
          <cell r="L2" t="str">
            <v>REDUCIR O ASUMIR EL RIESGO</v>
          </cell>
        </row>
        <row r="3">
          <cell r="H3" t="str">
            <v>ZONA DE RIESGO ALTA</v>
          </cell>
          <cell r="L3" t="str">
            <v>EVITAR, REDUCIR, COMPARTIR O TRANSFERIR EL RIESGO</v>
          </cell>
        </row>
        <row r="4">
          <cell r="H4" t="str">
            <v>ZONA DE RIESGO EXTREMA</v>
          </cell>
          <cell r="L4" t="str">
            <v>EVITAR, REDUCIR, COMPARTIR O TRANSFERIR EL RIESGO</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O-PROB"/>
      <sheetName val="FORMATO 1"/>
      <sheetName val="FORMATO 3"/>
      <sheetName val="MAPA DE RIESGOS 2018"/>
      <sheetName val="convenciones "/>
      <sheetName val="NO BORRAR"/>
      <sheetName val="Hoja1"/>
      <sheetName val="COMERCIAL"/>
      <sheetName val="JURIDICA"/>
      <sheetName val="TALENTO HUMANO"/>
      <sheetName val="CONTROL INTERNO"/>
      <sheetName val="CONTROL INTERNO DISCIPLINARIO"/>
      <sheetName val="FINANCIERA"/>
      <sheetName val="Hoja10"/>
      <sheetName val="AMBIENTAL"/>
      <sheetName val="Hoja6"/>
      <sheetName val="CONTROL CALIDAD"/>
      <sheetName val="Hoja8"/>
      <sheetName val="Hoja7"/>
      <sheetName val="ADMINISTRATIVA"/>
      <sheetName val="MANTENIMIENTO"/>
      <sheetName val="PRODUCCION"/>
      <sheetName val="GESTION CONTRACTUAL"/>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AE14" t="str">
            <v>CIERRE COSTOS: 1- BLOQUEO DEL SISTEMA :DURANTE EL TRIMESTRE SE REALIZARON LOS BLOQUEOS AL SISTEMA SAP  A LOS 5 DIAS SIGUIENTES AL MES DE CIERRE, PERO LOS USUARIOS HAN SOLICITADO LA APUERTURA DEBIDO A QUE NO HAN TERMINADO DE INGRESAR LA INFOMACION  2-REVISION PERIODICA DE LA INFORMACION : PREVIO AL PROCESO DE  CIERRE DE COSTOS SE REALIZACION LAS REVISIONES DE LOS REGISTROS REALIZADOS POR LAS DIFERENCTES AREAS ,  SE EVIDENCIARON ERRORES  3- CUMPLIMIENTO EN LA ENTREGA DE LA INFORMACION :  LAS AREAS RESPONSABLES REPORTARON LA INFORMACION EL DIA 20 SIQUIENTE A LA FECHA DE CIERRE , SE GENERARON INCONSITENCIAS DE CIERRE IGUALMENTE HUBO DEMORA EN LA INFORMACION POR PARTE DE LAS DEMAS  AREAS, EL AREA DE COSTOS ENVIO LAS SOLICITUDES DE CORRECCION DE LAS INCONSISTENCIAS, HUBO APOYO DEL CONSULTOS CO Y EL CIERRE SE PUDO CULMINAR UNA VEZ CORREGIDAS LAS INCONSISTENCIAS.</v>
          </cell>
        </row>
      </sheetData>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 val="FORMATO 2"/>
      <sheetName val="FORMATO 1"/>
      <sheetName val="FORMATO 3"/>
      <sheetName val="mapa modificable"/>
      <sheetName val="convensiones "/>
    </sheetNames>
    <sheetDataSet>
      <sheetData sheetId="0">
        <row r="1">
          <cell r="H1" t="str">
            <v>ZONA DE RIESGO BAJA</v>
          </cell>
          <cell r="L1" t="str">
            <v>ASUMIR EL RIESGO</v>
          </cell>
        </row>
        <row r="2">
          <cell r="H2" t="str">
            <v>ZONA DE RIESGO MODERADA</v>
          </cell>
          <cell r="L2" t="str">
            <v>REDUCIR O ASUMIR EL RIESGO</v>
          </cell>
        </row>
        <row r="3">
          <cell r="H3" t="str">
            <v>ZONA DE RIESGO ALTA</v>
          </cell>
          <cell r="L3" t="str">
            <v>EVITAR, REDUCIR, COMPARTIR O TRANSFERIR EL RIESGO</v>
          </cell>
        </row>
        <row r="4">
          <cell r="H4" t="str">
            <v>ZONA DE RIESGO EXTREMA</v>
          </cell>
          <cell r="L4" t="str">
            <v>EVITAR, REDUCIR, COMPARTIR O TRANSFERIR EL RIESGO</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 val="FORMATO 2"/>
      <sheetName val="FORMATO 1"/>
      <sheetName val="FORMATO 3"/>
      <sheetName val="mapa modificable"/>
      <sheetName val="convensiones "/>
    </sheetNames>
    <sheetDataSet>
      <sheetData sheetId="0">
        <row r="1">
          <cell r="H1" t="str">
            <v>ZONA DE RIESGO BAJA</v>
          </cell>
          <cell r="L1" t="str">
            <v>ASUMIR EL RIESGO</v>
          </cell>
        </row>
        <row r="2">
          <cell r="H2" t="str">
            <v>ZONA DE RIESGO MODERADA</v>
          </cell>
          <cell r="L2" t="str">
            <v>REDUCIR O ASUMIR EL RIESGO</v>
          </cell>
        </row>
        <row r="3">
          <cell r="H3" t="str">
            <v>ZONA DE RIESGO ALTA</v>
          </cell>
          <cell r="L3" t="str">
            <v>EVITAR, REDUCIR, COMPARTIR O TRANSFERIR EL RIESGO</v>
          </cell>
        </row>
        <row r="4">
          <cell r="H4" t="str">
            <v>ZONA DE RIESGO EXTREMA</v>
          </cell>
          <cell r="L4" t="str">
            <v>EVITAR, REDUCIR, COMPARTIR O TRANSFERIR EL RIESGO</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I34"/>
  <sheetViews>
    <sheetView zoomScale="110" zoomScaleNormal="110" workbookViewId="0">
      <selection activeCell="H13" sqref="H13"/>
    </sheetView>
  </sheetViews>
  <sheetFormatPr baseColWidth="10" defaultRowHeight="15" x14ac:dyDescent="0.2"/>
  <cols>
    <col min="1" max="1" width="11.42578125" style="2"/>
    <col min="2" max="2" width="21.85546875" style="14" customWidth="1"/>
    <col min="3" max="6" width="29.28515625" style="14" customWidth="1"/>
    <col min="7" max="8" width="29.28515625" style="2" customWidth="1"/>
    <col min="9" max="16384" width="11.42578125" style="2"/>
  </cols>
  <sheetData>
    <row r="2" spans="2:9" ht="26.25" customHeight="1" x14ac:dyDescent="0.2">
      <c r="B2" s="192" t="s">
        <v>59</v>
      </c>
      <c r="C2" s="192"/>
      <c r="D2" s="192"/>
      <c r="E2" s="192"/>
      <c r="F2" s="192"/>
      <c r="G2" s="192"/>
      <c r="H2" s="192"/>
    </row>
    <row r="3" spans="2:9" ht="24" customHeight="1" x14ac:dyDescent="0.2">
      <c r="B3" s="30" t="s">
        <v>54</v>
      </c>
      <c r="C3" s="193"/>
      <c r="D3" s="194"/>
      <c r="E3" s="194"/>
      <c r="F3" s="194"/>
      <c r="G3" s="194"/>
      <c r="H3" s="195"/>
    </row>
    <row r="4" spans="2:9" ht="18.75" customHeight="1" x14ac:dyDescent="0.2">
      <c r="B4" s="196" t="s">
        <v>95</v>
      </c>
      <c r="C4" s="197" t="s">
        <v>50</v>
      </c>
      <c r="D4" s="198"/>
      <c r="E4" s="199" t="s">
        <v>51</v>
      </c>
      <c r="F4" s="199" t="s">
        <v>55</v>
      </c>
      <c r="G4" s="201" t="s">
        <v>30</v>
      </c>
      <c r="H4" s="191" t="s">
        <v>83</v>
      </c>
    </row>
    <row r="5" spans="2:9" ht="19.5" customHeight="1" x14ac:dyDescent="0.2">
      <c r="B5" s="196"/>
      <c r="C5" s="31" t="s">
        <v>52</v>
      </c>
      <c r="D5" s="31" t="s">
        <v>53</v>
      </c>
      <c r="E5" s="200"/>
      <c r="F5" s="200"/>
      <c r="G5" s="202"/>
      <c r="H5" s="191"/>
    </row>
    <row r="6" spans="2:9" ht="34.5" customHeight="1" x14ac:dyDescent="0.2">
      <c r="B6" s="18">
        <v>1</v>
      </c>
      <c r="C6" s="17"/>
      <c r="D6" s="17"/>
      <c r="E6" s="22"/>
      <c r="F6" s="22"/>
      <c r="G6" s="1"/>
      <c r="H6" s="3"/>
    </row>
    <row r="7" spans="2:9" ht="30.75" customHeight="1" x14ac:dyDescent="0.2">
      <c r="B7" s="18">
        <v>2</v>
      </c>
      <c r="C7" s="17"/>
      <c r="D7" s="17"/>
      <c r="E7" s="22"/>
      <c r="F7" s="22"/>
      <c r="G7" s="1"/>
      <c r="H7" s="3"/>
    </row>
    <row r="8" spans="2:9" ht="31.5" customHeight="1" x14ac:dyDescent="0.2">
      <c r="B8" s="18">
        <v>3</v>
      </c>
      <c r="C8" s="17"/>
      <c r="D8" s="17"/>
      <c r="E8" s="22"/>
      <c r="F8" s="22"/>
      <c r="G8" s="1"/>
      <c r="H8" s="3"/>
    </row>
    <row r="9" spans="2:9" ht="30" customHeight="1" x14ac:dyDescent="0.2">
      <c r="B9" s="18">
        <v>4</v>
      </c>
      <c r="C9" s="17"/>
      <c r="D9" s="17"/>
      <c r="E9" s="22"/>
      <c r="F9" s="22"/>
      <c r="G9" s="1"/>
      <c r="H9" s="3"/>
    </row>
    <row r="10" spans="2:9" ht="30.75" customHeight="1" x14ac:dyDescent="0.2">
      <c r="B10" s="23">
        <v>5</v>
      </c>
      <c r="C10" s="17"/>
      <c r="D10" s="17"/>
      <c r="E10" s="22"/>
      <c r="F10" s="22"/>
      <c r="G10" s="1"/>
      <c r="H10" s="3"/>
    </row>
    <row r="11" spans="2:9" ht="12.75" customHeight="1" x14ac:dyDescent="0.2">
      <c r="B11" s="32"/>
      <c r="C11" s="33"/>
      <c r="D11" s="33"/>
      <c r="E11" s="34"/>
      <c r="F11" s="34"/>
      <c r="G11" s="11"/>
      <c r="H11" s="10"/>
    </row>
    <row r="12" spans="2:9" ht="36" customHeight="1" x14ac:dyDescent="0.2">
      <c r="B12" s="176" t="s">
        <v>61</v>
      </c>
      <c r="C12" s="177"/>
      <c r="D12" s="12"/>
      <c r="E12" s="176" t="s">
        <v>52</v>
      </c>
      <c r="F12" s="177"/>
      <c r="H12"/>
      <c r="I12"/>
    </row>
    <row r="13" spans="2:9" ht="76.5" x14ac:dyDescent="0.2">
      <c r="B13" s="18" t="s">
        <v>62</v>
      </c>
      <c r="C13" s="17" t="s">
        <v>158</v>
      </c>
      <c r="D13" s="35"/>
      <c r="E13" s="18" t="s">
        <v>67</v>
      </c>
      <c r="F13" s="15" t="s">
        <v>78</v>
      </c>
      <c r="H13"/>
      <c r="I13"/>
    </row>
    <row r="14" spans="2:9" ht="76.5" x14ac:dyDescent="0.2">
      <c r="B14" s="18" t="s">
        <v>63</v>
      </c>
      <c r="C14" s="17" t="s">
        <v>159</v>
      </c>
      <c r="D14" s="35"/>
      <c r="E14" s="18" t="s">
        <v>71</v>
      </c>
      <c r="F14" s="17" t="s">
        <v>160</v>
      </c>
      <c r="H14"/>
      <c r="I14"/>
    </row>
    <row r="15" spans="2:9" ht="76.5" x14ac:dyDescent="0.2">
      <c r="B15" s="18" t="s">
        <v>64</v>
      </c>
      <c r="C15" s="17" t="s">
        <v>161</v>
      </c>
      <c r="D15" s="35"/>
      <c r="E15" s="18" t="s">
        <v>73</v>
      </c>
      <c r="F15" s="17" t="s">
        <v>162</v>
      </c>
      <c r="H15"/>
      <c r="I15"/>
    </row>
    <row r="16" spans="2:9" ht="91.5" x14ac:dyDescent="0.2">
      <c r="B16" s="18" t="s">
        <v>65</v>
      </c>
      <c r="C16" s="17" t="s">
        <v>163</v>
      </c>
      <c r="D16" s="35"/>
      <c r="E16" s="18" t="s">
        <v>74</v>
      </c>
      <c r="F16" s="17" t="s">
        <v>164</v>
      </c>
      <c r="H16"/>
      <c r="I16"/>
    </row>
    <row r="17" spans="2:9" ht="76.5" x14ac:dyDescent="0.2">
      <c r="B17" s="18" t="s">
        <v>66</v>
      </c>
      <c r="C17" s="17" t="s">
        <v>165</v>
      </c>
      <c r="D17" s="35"/>
      <c r="E17" s="18" t="s">
        <v>75</v>
      </c>
      <c r="F17" s="15" t="s">
        <v>79</v>
      </c>
      <c r="H17"/>
      <c r="I17"/>
    </row>
    <row r="18" spans="2:9" ht="54" customHeight="1" thickBot="1" x14ac:dyDescent="0.25"/>
    <row r="19" spans="2:9" ht="22.5" customHeight="1" thickBot="1" x14ac:dyDescent="0.25">
      <c r="B19" s="185" t="s">
        <v>60</v>
      </c>
      <c r="C19" s="186"/>
      <c r="D19" s="186"/>
      <c r="E19" s="186"/>
      <c r="F19" s="186"/>
      <c r="G19" s="187"/>
    </row>
    <row r="20" spans="2:9" ht="22.5" customHeight="1" thickBot="1" x14ac:dyDescent="0.25">
      <c r="B20" s="36"/>
      <c r="C20" s="188" t="s">
        <v>61</v>
      </c>
      <c r="D20" s="189"/>
      <c r="E20" s="189"/>
      <c r="F20" s="189"/>
      <c r="G20" s="190"/>
    </row>
    <row r="21" spans="2:9" ht="22.5" customHeight="1" thickBot="1" x14ac:dyDescent="0.25">
      <c r="B21" s="37" t="s">
        <v>52</v>
      </c>
      <c r="C21" s="38" t="s">
        <v>62</v>
      </c>
      <c r="D21" s="38" t="s">
        <v>63</v>
      </c>
      <c r="E21" s="38" t="s">
        <v>64</v>
      </c>
      <c r="F21" s="38" t="s">
        <v>65</v>
      </c>
      <c r="G21" s="4" t="s">
        <v>66</v>
      </c>
    </row>
    <row r="22" spans="2:9" ht="22.5" customHeight="1" thickBot="1" x14ac:dyDescent="0.25">
      <c r="B22" s="39" t="s">
        <v>67</v>
      </c>
      <c r="C22" s="40" t="s">
        <v>68</v>
      </c>
      <c r="D22" s="40" t="s">
        <v>68</v>
      </c>
      <c r="E22" s="41" t="s">
        <v>69</v>
      </c>
      <c r="F22" s="42" t="s">
        <v>70</v>
      </c>
      <c r="G22" s="5" t="s">
        <v>70</v>
      </c>
    </row>
    <row r="23" spans="2:9" ht="22.5" customHeight="1" thickBot="1" x14ac:dyDescent="0.25">
      <c r="B23" s="39" t="s">
        <v>71</v>
      </c>
      <c r="C23" s="40" t="s">
        <v>68</v>
      </c>
      <c r="D23" s="40" t="s">
        <v>68</v>
      </c>
      <c r="E23" s="41" t="s">
        <v>69</v>
      </c>
      <c r="F23" s="42" t="s">
        <v>70</v>
      </c>
      <c r="G23" s="6" t="s">
        <v>72</v>
      </c>
    </row>
    <row r="24" spans="2:9" ht="22.5" customHeight="1" thickBot="1" x14ac:dyDescent="0.25">
      <c r="B24" s="43" t="s">
        <v>73</v>
      </c>
      <c r="C24" s="44" t="s">
        <v>68</v>
      </c>
      <c r="D24" s="45" t="s">
        <v>69</v>
      </c>
      <c r="E24" s="46" t="s">
        <v>70</v>
      </c>
      <c r="F24" s="47" t="s">
        <v>72</v>
      </c>
      <c r="G24" s="7" t="s">
        <v>72</v>
      </c>
    </row>
    <row r="25" spans="2:9" ht="22.5" customHeight="1" x14ac:dyDescent="0.2">
      <c r="B25" s="48" t="s">
        <v>74</v>
      </c>
      <c r="C25" s="49" t="s">
        <v>69</v>
      </c>
      <c r="D25" s="50" t="s">
        <v>70</v>
      </c>
      <c r="E25" s="50" t="s">
        <v>70</v>
      </c>
      <c r="F25" s="51" t="s">
        <v>72</v>
      </c>
      <c r="G25" s="8" t="s">
        <v>72</v>
      </c>
    </row>
    <row r="26" spans="2:9" ht="22.5" customHeight="1" thickBot="1" x14ac:dyDescent="0.25">
      <c r="B26" s="52" t="s">
        <v>75</v>
      </c>
      <c r="C26" s="53" t="s">
        <v>70</v>
      </c>
      <c r="D26" s="53" t="s">
        <v>70</v>
      </c>
      <c r="E26" s="54" t="s">
        <v>72</v>
      </c>
      <c r="F26" s="54" t="s">
        <v>72</v>
      </c>
      <c r="G26" s="9" t="s">
        <v>72</v>
      </c>
    </row>
    <row r="28" spans="2:9" ht="15.75" x14ac:dyDescent="0.2">
      <c r="B28" s="180" t="s">
        <v>76</v>
      </c>
      <c r="C28" s="181"/>
      <c r="D28" s="181"/>
      <c r="E28" s="182"/>
    </row>
    <row r="29" spans="2:9" ht="15.75" x14ac:dyDescent="0.25">
      <c r="B29" s="23" t="s">
        <v>77</v>
      </c>
      <c r="C29" s="183" t="s">
        <v>30</v>
      </c>
      <c r="D29" s="184"/>
      <c r="E29" s="55" t="s">
        <v>83</v>
      </c>
    </row>
    <row r="30" spans="2:9" s="13" customFormat="1" ht="27.75" customHeight="1" x14ac:dyDescent="0.2">
      <c r="B30" s="56"/>
      <c r="C30" s="178" t="s">
        <v>166</v>
      </c>
      <c r="D30" s="179"/>
      <c r="E30" s="22" t="s">
        <v>80</v>
      </c>
      <c r="F30" s="57"/>
    </row>
    <row r="31" spans="2:9" s="13" customFormat="1" ht="27.75" customHeight="1" x14ac:dyDescent="0.2">
      <c r="B31" s="58"/>
      <c r="C31" s="178" t="s">
        <v>167</v>
      </c>
      <c r="D31" s="179"/>
      <c r="E31" s="22" t="s">
        <v>82</v>
      </c>
      <c r="F31" s="57"/>
    </row>
    <row r="32" spans="2:9" s="13" customFormat="1" ht="27.75" customHeight="1" x14ac:dyDescent="0.2">
      <c r="B32" s="59"/>
      <c r="C32" s="178" t="s">
        <v>168</v>
      </c>
      <c r="D32" s="179"/>
      <c r="E32" s="22" t="s">
        <v>81</v>
      </c>
      <c r="F32" s="57"/>
    </row>
    <row r="33" spans="2:6" s="13" customFormat="1" ht="27.75" customHeight="1" x14ac:dyDescent="0.2">
      <c r="B33" s="60"/>
      <c r="C33" s="178" t="s">
        <v>169</v>
      </c>
      <c r="D33" s="179"/>
      <c r="E33" s="22" t="s">
        <v>81</v>
      </c>
      <c r="F33" s="57"/>
    </row>
    <row r="34" spans="2:6" ht="20.25" customHeight="1" x14ac:dyDescent="0.2"/>
  </sheetData>
  <mergeCells count="18">
    <mergeCell ref="H4:H5"/>
    <mergeCell ref="B2:H2"/>
    <mergeCell ref="C3:H3"/>
    <mergeCell ref="B4:B5"/>
    <mergeCell ref="C4:D4"/>
    <mergeCell ref="E4:E5"/>
    <mergeCell ref="F4:F5"/>
    <mergeCell ref="G4:G5"/>
    <mergeCell ref="B12:C12"/>
    <mergeCell ref="E12:F12"/>
    <mergeCell ref="C32:D32"/>
    <mergeCell ref="C33:D33"/>
    <mergeCell ref="B28:E28"/>
    <mergeCell ref="C31:D31"/>
    <mergeCell ref="C30:D30"/>
    <mergeCell ref="C29:D29"/>
    <mergeCell ref="B19:G19"/>
    <mergeCell ref="C20:G20"/>
  </mergeCells>
  <pageMargins left="0.25" right="0.25" top="0.75" bottom="0.75" header="0.3" footer="0.3"/>
  <pageSetup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H26"/>
  <sheetViews>
    <sheetView topLeftCell="E1" workbookViewId="0">
      <selection activeCell="D7" sqref="D7"/>
    </sheetView>
  </sheetViews>
  <sheetFormatPr baseColWidth="10" defaultRowHeight="15" x14ac:dyDescent="0.2"/>
  <cols>
    <col min="1" max="1" width="11.42578125" style="14"/>
    <col min="2" max="2" width="6.85546875" style="20" customWidth="1"/>
    <col min="3" max="3" width="41.7109375" style="14" customWidth="1"/>
    <col min="4" max="4" width="59.140625" style="14" customWidth="1"/>
    <col min="5" max="5" width="68.140625" style="14" customWidth="1"/>
    <col min="6" max="6" width="36.28515625" style="14" customWidth="1"/>
    <col min="7" max="7" width="48.5703125" style="14" customWidth="1"/>
    <col min="8" max="8" width="56.28515625" style="14" customWidth="1"/>
    <col min="9" max="16384" width="11.42578125" style="14"/>
  </cols>
  <sheetData>
    <row r="2" spans="2:8" ht="39.75" customHeight="1" x14ac:dyDescent="0.2">
      <c r="B2" s="207" t="s">
        <v>92</v>
      </c>
      <c r="C2" s="207"/>
      <c r="D2" s="207"/>
      <c r="E2" s="207"/>
      <c r="F2" s="207"/>
      <c r="G2" s="207"/>
      <c r="H2" s="207"/>
    </row>
    <row r="3" spans="2:8" ht="42" customHeight="1" x14ac:dyDescent="0.2">
      <c r="B3" s="183" t="s">
        <v>48</v>
      </c>
      <c r="C3" s="184"/>
      <c r="D3" s="183"/>
      <c r="E3" s="208"/>
      <c r="F3" s="208"/>
      <c r="G3" s="208"/>
      <c r="H3" s="184"/>
    </row>
    <row r="4" spans="2:8" ht="35.25" customHeight="1" x14ac:dyDescent="0.2">
      <c r="B4" s="183" t="s">
        <v>40</v>
      </c>
      <c r="C4" s="184"/>
      <c r="D4" s="183"/>
      <c r="E4" s="208"/>
      <c r="F4" s="208"/>
      <c r="G4" s="208"/>
      <c r="H4" s="184"/>
    </row>
    <row r="5" spans="2:8" ht="27.75" customHeight="1" x14ac:dyDescent="0.2">
      <c r="B5" s="16" t="s">
        <v>95</v>
      </c>
      <c r="C5" s="16" t="s">
        <v>49</v>
      </c>
      <c r="D5" s="16" t="s">
        <v>28</v>
      </c>
      <c r="E5" s="16" t="s">
        <v>43</v>
      </c>
      <c r="F5" s="16" t="s">
        <v>42</v>
      </c>
      <c r="G5" s="16" t="s">
        <v>41</v>
      </c>
      <c r="H5" s="16" t="s">
        <v>44</v>
      </c>
    </row>
    <row r="6" spans="2:8" ht="135" customHeight="1" x14ac:dyDescent="0.2">
      <c r="B6" s="18">
        <v>1</v>
      </c>
      <c r="C6" s="15"/>
      <c r="D6" s="15"/>
      <c r="E6" s="15"/>
      <c r="F6" s="15"/>
      <c r="G6" s="15"/>
      <c r="H6" s="17"/>
    </row>
    <row r="7" spans="2:8" ht="135" customHeight="1" x14ac:dyDescent="0.2">
      <c r="B7" s="18">
        <v>2</v>
      </c>
      <c r="C7" s="15"/>
      <c r="D7" s="15"/>
      <c r="E7" s="15"/>
      <c r="F7" s="15"/>
      <c r="G7" s="15"/>
      <c r="H7" s="17"/>
    </row>
    <row r="8" spans="2:8" ht="135" customHeight="1" x14ac:dyDescent="0.2">
      <c r="B8" s="18">
        <v>3</v>
      </c>
      <c r="C8" s="15"/>
      <c r="D8" s="15"/>
      <c r="E8" s="15"/>
      <c r="F8" s="15"/>
      <c r="G8" s="15"/>
      <c r="H8" s="17"/>
    </row>
    <row r="9" spans="2:8" ht="135" customHeight="1" x14ac:dyDescent="0.2">
      <c r="B9" s="18">
        <v>4</v>
      </c>
      <c r="C9" s="15"/>
      <c r="D9" s="15"/>
      <c r="E9" s="15"/>
      <c r="F9" s="15"/>
      <c r="G9" s="15"/>
      <c r="H9" s="17"/>
    </row>
    <row r="10" spans="2:8" ht="135" customHeight="1" x14ac:dyDescent="0.2">
      <c r="B10" s="18">
        <v>5</v>
      </c>
      <c r="C10" s="15"/>
      <c r="D10" s="15"/>
      <c r="E10" s="15"/>
      <c r="F10" s="15"/>
      <c r="G10" s="15"/>
      <c r="H10" s="17"/>
    </row>
    <row r="11" spans="2:8" ht="9" customHeight="1" x14ac:dyDescent="0.2"/>
    <row r="12" spans="2:8" s="12" customFormat="1" ht="22.5" customHeight="1" x14ac:dyDescent="0.2">
      <c r="B12" s="20"/>
      <c r="D12" s="206" t="s">
        <v>45</v>
      </c>
      <c r="E12" s="206" t="s">
        <v>45</v>
      </c>
      <c r="F12" s="206" t="s">
        <v>45</v>
      </c>
      <c r="G12" s="206" t="s">
        <v>45</v>
      </c>
    </row>
    <row r="13" spans="2:8" s="12" customFormat="1" ht="22.5" customHeight="1" x14ac:dyDescent="0.2">
      <c r="B13" s="20"/>
      <c r="D13" s="204" t="s">
        <v>46</v>
      </c>
      <c r="E13" s="204" t="s">
        <v>46</v>
      </c>
      <c r="F13" s="204" t="s">
        <v>46</v>
      </c>
      <c r="G13" s="204" t="s">
        <v>46</v>
      </c>
    </row>
    <row r="14" spans="2:8" s="12" customFormat="1" ht="22.5" customHeight="1" x14ac:dyDescent="0.2">
      <c r="B14" s="20"/>
      <c r="D14" s="205" t="s">
        <v>84</v>
      </c>
      <c r="E14" s="205" t="s">
        <v>84</v>
      </c>
      <c r="F14" s="205" t="s">
        <v>84</v>
      </c>
      <c r="G14" s="205" t="s">
        <v>84</v>
      </c>
    </row>
    <row r="15" spans="2:8" s="12" customFormat="1" ht="22.5" customHeight="1" x14ac:dyDescent="0.2">
      <c r="B15" s="20"/>
      <c r="D15" s="205" t="s">
        <v>85</v>
      </c>
      <c r="E15" s="205" t="s">
        <v>85</v>
      </c>
      <c r="F15" s="205" t="s">
        <v>85</v>
      </c>
      <c r="G15" s="205" t="s">
        <v>85</v>
      </c>
    </row>
    <row r="16" spans="2:8" s="12" customFormat="1" ht="22.5" customHeight="1" x14ac:dyDescent="0.2">
      <c r="B16" s="20"/>
      <c r="D16" s="205" t="s">
        <v>86</v>
      </c>
      <c r="E16" s="205" t="s">
        <v>86</v>
      </c>
      <c r="F16" s="205" t="s">
        <v>86</v>
      </c>
      <c r="G16" s="205" t="s">
        <v>86</v>
      </c>
    </row>
    <row r="17" spans="2:7" s="12" customFormat="1" ht="22.5" customHeight="1" x14ac:dyDescent="0.2">
      <c r="B17" s="20"/>
      <c r="D17" s="205" t="s">
        <v>87</v>
      </c>
      <c r="E17" s="205" t="s">
        <v>87</v>
      </c>
      <c r="F17" s="205" t="s">
        <v>87</v>
      </c>
      <c r="G17" s="205" t="s">
        <v>87</v>
      </c>
    </row>
    <row r="18" spans="2:7" s="12" customFormat="1" ht="22.5" customHeight="1" x14ac:dyDescent="0.2">
      <c r="B18" s="20"/>
      <c r="D18" s="204" t="s">
        <v>47</v>
      </c>
      <c r="E18" s="204" t="s">
        <v>47</v>
      </c>
      <c r="F18" s="204" t="s">
        <v>47</v>
      </c>
      <c r="G18" s="204" t="s">
        <v>47</v>
      </c>
    </row>
    <row r="19" spans="2:7" s="12" customFormat="1" ht="22.5" customHeight="1" x14ac:dyDescent="0.2">
      <c r="B19" s="20"/>
      <c r="D19" s="205" t="s">
        <v>88</v>
      </c>
      <c r="E19" s="205" t="s">
        <v>88</v>
      </c>
      <c r="F19" s="205" t="s">
        <v>88</v>
      </c>
      <c r="G19" s="205" t="s">
        <v>88</v>
      </c>
    </row>
    <row r="20" spans="2:7" s="12" customFormat="1" ht="22.5" customHeight="1" x14ac:dyDescent="0.2">
      <c r="B20" s="20"/>
      <c r="D20" s="205" t="s">
        <v>89</v>
      </c>
      <c r="E20" s="205" t="s">
        <v>89</v>
      </c>
      <c r="F20" s="205" t="s">
        <v>89</v>
      </c>
      <c r="G20" s="205" t="s">
        <v>89</v>
      </c>
    </row>
    <row r="21" spans="2:7" s="12" customFormat="1" ht="22.5" customHeight="1" x14ac:dyDescent="0.2">
      <c r="B21" s="20"/>
      <c r="D21" s="205" t="s">
        <v>90</v>
      </c>
      <c r="E21" s="205" t="s">
        <v>90</v>
      </c>
      <c r="F21" s="205" t="s">
        <v>90</v>
      </c>
      <c r="G21" s="205" t="s">
        <v>90</v>
      </c>
    </row>
    <row r="22" spans="2:7" s="12" customFormat="1" ht="22.5" customHeight="1" x14ac:dyDescent="0.2">
      <c r="B22" s="20"/>
      <c r="D22" s="205" t="s">
        <v>91</v>
      </c>
      <c r="E22" s="205" t="s">
        <v>91</v>
      </c>
      <c r="F22" s="205" t="s">
        <v>91</v>
      </c>
      <c r="G22" s="205" t="s">
        <v>91</v>
      </c>
    </row>
    <row r="23" spans="2:7" x14ac:dyDescent="0.2">
      <c r="D23" s="203"/>
      <c r="E23" s="203"/>
      <c r="F23" s="203"/>
      <c r="G23" s="203"/>
    </row>
    <row r="24" spans="2:7" x14ac:dyDescent="0.2">
      <c r="D24" s="203"/>
      <c r="E24" s="203"/>
      <c r="F24" s="203"/>
      <c r="G24" s="203"/>
    </row>
    <row r="25" spans="2:7" x14ac:dyDescent="0.2">
      <c r="D25" s="203"/>
      <c r="E25" s="203"/>
      <c r="F25" s="203"/>
      <c r="G25" s="203"/>
    </row>
    <row r="26" spans="2:7" x14ac:dyDescent="0.2">
      <c r="D26" s="203"/>
      <c r="E26" s="203"/>
      <c r="F26" s="203"/>
      <c r="G26" s="203"/>
    </row>
  </sheetData>
  <mergeCells count="20">
    <mergeCell ref="B2:H2"/>
    <mergeCell ref="D3:H3"/>
    <mergeCell ref="D4:H4"/>
    <mergeCell ref="D24:G24"/>
    <mergeCell ref="D25:G25"/>
    <mergeCell ref="D26:G26"/>
    <mergeCell ref="B3:C3"/>
    <mergeCell ref="B4:C4"/>
    <mergeCell ref="D18:G18"/>
    <mergeCell ref="D19:G19"/>
    <mergeCell ref="D20:G20"/>
    <mergeCell ref="D21:G21"/>
    <mergeCell ref="D22:G22"/>
    <mergeCell ref="D23:G23"/>
    <mergeCell ref="D12:G12"/>
    <mergeCell ref="D13:G13"/>
    <mergeCell ref="D14:G14"/>
    <mergeCell ref="D15:G15"/>
    <mergeCell ref="D16:G16"/>
    <mergeCell ref="D17:G17"/>
  </mergeCells>
  <phoneticPr fontId="0" type="noConversion"/>
  <printOptions horizontalCentered="1" verticalCentered="1"/>
  <pageMargins left="0.25" right="0.25" top="0.75" bottom="0.75" header="0.3" footer="0.3"/>
  <pageSetup scale="4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H10"/>
  <sheetViews>
    <sheetView topLeftCell="A3" workbookViewId="0">
      <selection activeCell="E6" sqref="E6"/>
    </sheetView>
  </sheetViews>
  <sheetFormatPr baseColWidth="10" defaultRowHeight="15" x14ac:dyDescent="0.2"/>
  <cols>
    <col min="1" max="1" width="11.42578125" style="14"/>
    <col min="2" max="2" width="5.5703125" style="14" customWidth="1"/>
    <col min="3" max="3" width="21.7109375" style="19" customWidth="1"/>
    <col min="4" max="4" width="55" style="19" customWidth="1"/>
    <col min="5" max="5" width="33.7109375" style="14" customWidth="1"/>
    <col min="6" max="6" width="27.5703125" style="14" customWidth="1"/>
    <col min="7" max="7" width="40.7109375" style="14" customWidth="1"/>
    <col min="8" max="8" width="30" style="14" customWidth="1"/>
    <col min="9" max="16384" width="11.42578125" style="14"/>
  </cols>
  <sheetData>
    <row r="2" spans="2:8" ht="36" customHeight="1" x14ac:dyDescent="0.2">
      <c r="B2" s="210" t="s">
        <v>58</v>
      </c>
      <c r="C2" s="210"/>
      <c r="D2" s="210"/>
      <c r="E2" s="210"/>
      <c r="F2" s="210"/>
      <c r="G2" s="210"/>
      <c r="H2" s="210"/>
    </row>
    <row r="3" spans="2:8" ht="30.75" customHeight="1" thickBot="1" x14ac:dyDescent="0.25">
      <c r="B3" s="183" t="s">
        <v>54</v>
      </c>
      <c r="C3" s="184"/>
      <c r="D3" s="178"/>
      <c r="E3" s="209"/>
      <c r="F3" s="209"/>
      <c r="G3" s="209"/>
      <c r="H3" s="179"/>
    </row>
    <row r="4" spans="2:8" ht="30.75" customHeight="1" thickTop="1" thickBot="1" x14ac:dyDescent="0.25">
      <c r="B4" s="211" t="s">
        <v>95</v>
      </c>
      <c r="C4" s="197" t="s">
        <v>56</v>
      </c>
      <c r="D4" s="198"/>
      <c r="E4" s="214" t="s">
        <v>93</v>
      </c>
      <c r="F4" s="214"/>
      <c r="G4" s="199" t="s">
        <v>13</v>
      </c>
      <c r="H4" s="213" t="s">
        <v>96</v>
      </c>
    </row>
    <row r="5" spans="2:8" ht="30.75" customHeight="1" thickTop="1" thickBot="1" x14ac:dyDescent="0.25">
      <c r="B5" s="212"/>
      <c r="C5" s="21" t="s">
        <v>57</v>
      </c>
      <c r="D5" s="21" t="s">
        <v>94</v>
      </c>
      <c r="E5" s="21" t="s">
        <v>32</v>
      </c>
      <c r="F5" s="21" t="s">
        <v>14</v>
      </c>
      <c r="G5" s="200"/>
      <c r="H5" s="213"/>
    </row>
    <row r="6" spans="2:8" ht="125.25" customHeight="1" thickTop="1" x14ac:dyDescent="0.2">
      <c r="B6" s="18">
        <v>1</v>
      </c>
      <c r="C6" s="22"/>
      <c r="D6" s="22"/>
      <c r="E6" s="22"/>
      <c r="F6" s="22"/>
      <c r="G6" s="22"/>
      <c r="H6" s="22"/>
    </row>
    <row r="7" spans="2:8" ht="125.25" customHeight="1" x14ac:dyDescent="0.2">
      <c r="B7" s="23">
        <v>2</v>
      </c>
      <c r="C7" s="22"/>
      <c r="D7" s="22"/>
      <c r="E7" s="22"/>
      <c r="F7" s="22"/>
      <c r="G7" s="22"/>
      <c r="H7" s="22"/>
    </row>
    <row r="8" spans="2:8" ht="125.25" customHeight="1" x14ac:dyDescent="0.2">
      <c r="B8" s="24">
        <v>3</v>
      </c>
      <c r="C8" s="26"/>
      <c r="D8" s="26"/>
      <c r="E8" s="25"/>
      <c r="F8" s="25"/>
      <c r="G8" s="25"/>
      <c r="H8" s="25"/>
    </row>
    <row r="9" spans="2:8" ht="125.25" customHeight="1" x14ac:dyDescent="0.2">
      <c r="B9" s="24">
        <v>4</v>
      </c>
      <c r="C9" s="26"/>
      <c r="D9" s="26"/>
      <c r="E9" s="25"/>
      <c r="F9" s="25"/>
      <c r="G9" s="25"/>
      <c r="H9" s="25"/>
    </row>
    <row r="10" spans="2:8" ht="125.25" customHeight="1" x14ac:dyDescent="0.2">
      <c r="B10" s="24">
        <v>5</v>
      </c>
      <c r="C10" s="26"/>
      <c r="D10" s="26"/>
      <c r="E10" s="25"/>
      <c r="F10" s="25"/>
      <c r="G10" s="25"/>
      <c r="H10" s="25"/>
    </row>
  </sheetData>
  <mergeCells count="8">
    <mergeCell ref="B3:C3"/>
    <mergeCell ref="D3:H3"/>
    <mergeCell ref="G4:G5"/>
    <mergeCell ref="B2:H2"/>
    <mergeCell ref="B4:B5"/>
    <mergeCell ref="C4:D4"/>
    <mergeCell ref="H4:H5"/>
    <mergeCell ref="E4:F4"/>
  </mergeCells>
  <pageMargins left="0.25" right="0.25"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J69"/>
  <sheetViews>
    <sheetView tabSelected="1" topLeftCell="AB16" zoomScaleNormal="100" zoomScaleSheetLayoutView="70" workbookViewId="0">
      <selection activeCell="AM16" sqref="AM16"/>
    </sheetView>
  </sheetViews>
  <sheetFormatPr baseColWidth="10" defaultRowHeight="12.75" x14ac:dyDescent="0.2"/>
  <cols>
    <col min="1" max="1" width="6.140625" style="68" bestFit="1" customWidth="1"/>
    <col min="2" max="2" width="28.28515625" style="69" customWidth="1"/>
    <col min="3" max="3" width="21.140625" style="70" customWidth="1"/>
    <col min="4" max="4" width="28.28515625" style="70" customWidth="1"/>
    <col min="5" max="5" width="35" style="70" customWidth="1"/>
    <col min="6" max="6" width="17.85546875" style="70" customWidth="1"/>
    <col min="7" max="7" width="24.42578125" style="70" customWidth="1"/>
    <col min="8" max="8" width="47.140625" style="70" customWidth="1"/>
    <col min="9" max="9" width="36.5703125" style="70" customWidth="1"/>
    <col min="10" max="10" width="38.140625" style="70" customWidth="1"/>
    <col min="11" max="11" width="16.28515625" style="70" customWidth="1"/>
    <col min="12" max="12" width="16.85546875" style="70" customWidth="1"/>
    <col min="13" max="13" width="15.85546875" style="70" customWidth="1"/>
    <col min="14" max="14" width="18.140625" style="70" customWidth="1"/>
    <col min="15" max="15" width="24.7109375" style="70" customWidth="1"/>
    <col min="16" max="16" width="13.28515625" style="70" customWidth="1"/>
    <col min="17" max="17" width="19.85546875" style="70" customWidth="1"/>
    <col min="18" max="18" width="19.7109375" style="70" customWidth="1"/>
    <col min="19" max="19" width="14.5703125" style="70" customWidth="1"/>
    <col min="20" max="20" width="19.7109375" style="69" customWidth="1"/>
    <col min="21" max="21" width="27.42578125" style="70" customWidth="1"/>
    <col min="22" max="24" width="15.140625" style="70" customWidth="1"/>
    <col min="25" max="25" width="19.28515625" style="70" customWidth="1"/>
    <col min="26" max="26" width="35" style="70" customWidth="1"/>
    <col min="27" max="27" width="60.28515625" style="70" customWidth="1"/>
    <col min="28" max="28" width="34.85546875" style="70" customWidth="1"/>
    <col min="29" max="29" width="16.5703125" style="70" customWidth="1"/>
    <col min="30" max="30" width="16" style="70" customWidth="1"/>
    <col min="31" max="31" width="32.7109375" style="70" hidden="1" customWidth="1"/>
    <col min="32" max="32" width="18.28515625" style="70" hidden="1" customWidth="1"/>
    <col min="33" max="33" width="35.28515625" style="70" hidden="1" customWidth="1"/>
    <col min="34" max="34" width="29.140625" style="70" hidden="1" customWidth="1"/>
    <col min="35" max="35" width="15.140625" style="70" hidden="1" customWidth="1"/>
    <col min="36" max="36" width="10.5703125" style="70" hidden="1" customWidth="1"/>
    <col min="37" max="37" width="7" style="70" hidden="1" customWidth="1"/>
    <col min="38" max="38" width="9.7109375" style="70" hidden="1" customWidth="1"/>
    <col min="39" max="39" width="37.85546875" style="70" customWidth="1"/>
    <col min="40" max="40" width="41" style="70" customWidth="1"/>
    <col min="41" max="41" width="15.85546875" style="70" hidden="1" customWidth="1"/>
    <col min="42" max="16384" width="11.42578125" style="70"/>
  </cols>
  <sheetData>
    <row r="1" spans="1:244" x14ac:dyDescent="0.2">
      <c r="B1" s="73"/>
      <c r="T1" s="73"/>
    </row>
    <row r="2" spans="1:244" ht="13.5" thickBot="1" x14ac:dyDescent="0.25"/>
    <row r="3" spans="1:244" ht="21" customHeight="1" x14ac:dyDescent="0.2">
      <c r="A3" s="215"/>
      <c r="B3" s="216"/>
      <c r="C3" s="216"/>
      <c r="D3" s="216"/>
      <c r="E3" s="216"/>
      <c r="F3" s="217"/>
      <c r="G3" s="233" t="s">
        <v>394</v>
      </c>
      <c r="H3" s="234"/>
      <c r="I3" s="234"/>
      <c r="J3" s="234"/>
      <c r="K3" s="234"/>
      <c r="L3" s="234"/>
      <c r="M3" s="234"/>
      <c r="N3" s="234"/>
      <c r="O3" s="234"/>
      <c r="P3" s="234"/>
      <c r="Q3" s="234"/>
      <c r="R3" s="234"/>
      <c r="S3" s="234"/>
      <c r="T3" s="234"/>
      <c r="U3" s="234"/>
      <c r="V3" s="234"/>
      <c r="W3" s="234"/>
      <c r="X3" s="234"/>
      <c r="Y3" s="234"/>
      <c r="Z3" s="234"/>
      <c r="AA3" s="234"/>
      <c r="AB3" s="234"/>
      <c r="AC3" s="234"/>
      <c r="AD3" s="234"/>
      <c r="AE3" s="83"/>
      <c r="AF3" s="84" t="s">
        <v>395</v>
      </c>
      <c r="AG3" s="84"/>
      <c r="AH3" s="84"/>
      <c r="AI3" s="84"/>
      <c r="AJ3" s="84"/>
      <c r="AK3" s="84"/>
      <c r="AL3" s="84"/>
      <c r="AM3" s="84"/>
      <c r="AN3" s="303" t="s">
        <v>591</v>
      </c>
      <c r="AO3" s="304"/>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row>
    <row r="4" spans="1:244" ht="21" customHeight="1" thickBot="1" x14ac:dyDescent="0.25">
      <c r="A4" s="218"/>
      <c r="B4" s="219"/>
      <c r="C4" s="219"/>
      <c r="D4" s="219"/>
      <c r="E4" s="219"/>
      <c r="F4" s="220"/>
      <c r="G4" s="235"/>
      <c r="H4" s="236"/>
      <c r="I4" s="236"/>
      <c r="J4" s="236"/>
      <c r="K4" s="236"/>
      <c r="L4" s="236"/>
      <c r="M4" s="236"/>
      <c r="N4" s="236"/>
      <c r="O4" s="236"/>
      <c r="P4" s="236"/>
      <c r="Q4" s="236"/>
      <c r="R4" s="236"/>
      <c r="S4" s="236"/>
      <c r="T4" s="236"/>
      <c r="U4" s="236"/>
      <c r="V4" s="236"/>
      <c r="W4" s="236"/>
      <c r="X4" s="236"/>
      <c r="Y4" s="236"/>
      <c r="Z4" s="236"/>
      <c r="AA4" s="236"/>
      <c r="AB4" s="236"/>
      <c r="AC4" s="236"/>
      <c r="AD4" s="236"/>
      <c r="AE4" s="23"/>
      <c r="AF4" s="79" t="s">
        <v>396</v>
      </c>
      <c r="AG4" s="79"/>
      <c r="AH4" s="79"/>
      <c r="AI4" s="79"/>
      <c r="AJ4" s="79"/>
      <c r="AK4" s="79"/>
      <c r="AL4" s="79"/>
      <c r="AM4" s="79"/>
      <c r="AN4" s="305">
        <v>1</v>
      </c>
      <c r="AO4" s="306"/>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row>
    <row r="5" spans="1:244" ht="21" customHeight="1" x14ac:dyDescent="0.2">
      <c r="A5" s="218"/>
      <c r="B5" s="219"/>
      <c r="C5" s="219"/>
      <c r="D5" s="219"/>
      <c r="E5" s="219"/>
      <c r="F5" s="220"/>
      <c r="G5" s="237" t="s">
        <v>873</v>
      </c>
      <c r="H5" s="238"/>
      <c r="I5" s="238"/>
      <c r="J5" s="238"/>
      <c r="K5" s="238"/>
      <c r="L5" s="238"/>
      <c r="M5" s="238"/>
      <c r="N5" s="238"/>
      <c r="O5" s="238"/>
      <c r="P5" s="238"/>
      <c r="Q5" s="238"/>
      <c r="R5" s="238"/>
      <c r="S5" s="238"/>
      <c r="T5" s="238"/>
      <c r="U5" s="238"/>
      <c r="V5" s="238"/>
      <c r="W5" s="238"/>
      <c r="X5" s="238"/>
      <c r="Y5" s="238"/>
      <c r="Z5" s="238"/>
      <c r="AA5" s="238"/>
      <c r="AB5" s="238"/>
      <c r="AC5" s="238"/>
      <c r="AD5" s="239"/>
      <c r="AE5" s="100"/>
      <c r="AF5" s="79" t="s">
        <v>397</v>
      </c>
      <c r="AG5" s="79"/>
      <c r="AH5" s="79"/>
      <c r="AI5" s="79"/>
      <c r="AJ5" s="79"/>
      <c r="AK5" s="79"/>
      <c r="AL5" s="79"/>
      <c r="AM5" s="79"/>
      <c r="AN5" s="80">
        <v>43214</v>
      </c>
      <c r="AO5" s="85" t="s">
        <v>592</v>
      </c>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row>
    <row r="6" spans="1:244" ht="21" customHeight="1" thickBot="1" x14ac:dyDescent="0.25">
      <c r="A6" s="218"/>
      <c r="B6" s="219"/>
      <c r="C6" s="219"/>
      <c r="D6" s="219"/>
      <c r="E6" s="219"/>
      <c r="F6" s="220"/>
      <c r="G6" s="240"/>
      <c r="H6" s="241"/>
      <c r="I6" s="241"/>
      <c r="J6" s="241"/>
      <c r="K6" s="241"/>
      <c r="L6" s="241"/>
      <c r="M6" s="241"/>
      <c r="N6" s="241"/>
      <c r="O6" s="241"/>
      <c r="P6" s="241"/>
      <c r="Q6" s="241"/>
      <c r="R6" s="241"/>
      <c r="S6" s="241"/>
      <c r="T6" s="241"/>
      <c r="U6" s="241"/>
      <c r="V6" s="241"/>
      <c r="W6" s="241"/>
      <c r="X6" s="241"/>
      <c r="Y6" s="241"/>
      <c r="Z6" s="241"/>
      <c r="AA6" s="241"/>
      <c r="AB6" s="241"/>
      <c r="AC6" s="241"/>
      <c r="AD6" s="242"/>
      <c r="AE6" s="100"/>
      <c r="AF6" s="78"/>
      <c r="AG6" s="78"/>
      <c r="AH6" s="78"/>
      <c r="AI6" s="78"/>
      <c r="AJ6" s="78"/>
      <c r="AK6" s="78"/>
      <c r="AL6" s="78"/>
      <c r="AM6" s="78"/>
      <c r="AN6" s="78"/>
      <c r="AO6" s="86"/>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row>
    <row r="7" spans="1:244" ht="33" customHeight="1" thickBot="1" x14ac:dyDescent="0.25">
      <c r="A7" s="218"/>
      <c r="B7" s="219"/>
      <c r="C7" s="219"/>
      <c r="D7" s="219"/>
      <c r="E7" s="219"/>
      <c r="F7" s="220"/>
      <c r="G7" s="247" t="s">
        <v>307</v>
      </c>
      <c r="H7" s="248"/>
      <c r="I7" s="243" t="s">
        <v>308</v>
      </c>
      <c r="J7" s="243"/>
      <c r="K7" s="244"/>
      <c r="L7" s="256" t="s">
        <v>320</v>
      </c>
      <c r="M7" s="257"/>
      <c r="N7" s="257"/>
      <c r="O7" s="258"/>
      <c r="P7" s="228" t="s">
        <v>337</v>
      </c>
      <c r="Q7" s="229"/>
      <c r="R7" s="229"/>
      <c r="S7" s="229"/>
      <c r="T7" s="229"/>
      <c r="U7" s="229"/>
      <c r="V7" s="229"/>
      <c r="W7" s="229"/>
      <c r="X7" s="229"/>
      <c r="Y7" s="230"/>
      <c r="Z7" s="277" t="s">
        <v>452</v>
      </c>
      <c r="AA7" s="278"/>
      <c r="AB7" s="278"/>
      <c r="AC7" s="278"/>
      <c r="AD7" s="278"/>
      <c r="AE7" s="309" t="s">
        <v>309</v>
      </c>
      <c r="AF7" s="309"/>
      <c r="AG7" s="309"/>
      <c r="AH7" s="309"/>
      <c r="AI7" s="309"/>
      <c r="AJ7" s="309"/>
      <c r="AK7" s="309"/>
      <c r="AL7" s="309"/>
      <c r="AM7" s="309"/>
      <c r="AN7" s="309"/>
      <c r="AO7" s="310"/>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row>
    <row r="8" spans="1:244" ht="51" customHeight="1" thickBot="1" x14ac:dyDescent="0.25">
      <c r="A8" s="221"/>
      <c r="B8" s="222"/>
      <c r="C8" s="222"/>
      <c r="D8" s="222"/>
      <c r="E8" s="222"/>
      <c r="F8" s="223"/>
      <c r="G8" s="249"/>
      <c r="H8" s="250"/>
      <c r="I8" s="245"/>
      <c r="J8" s="245"/>
      <c r="K8" s="246"/>
      <c r="L8" s="254" t="s">
        <v>139</v>
      </c>
      <c r="M8" s="255"/>
      <c r="N8" s="88" t="s">
        <v>321</v>
      </c>
      <c r="O8" s="259" t="s">
        <v>83</v>
      </c>
      <c r="P8" s="251" t="s">
        <v>310</v>
      </c>
      <c r="Q8" s="252"/>
      <c r="R8" s="252"/>
      <c r="S8" s="252"/>
      <c r="T8" s="252"/>
      <c r="U8" s="253"/>
      <c r="V8" s="293"/>
      <c r="W8" s="294"/>
      <c r="X8" s="295"/>
      <c r="Y8" s="296"/>
      <c r="Z8" s="279" t="s">
        <v>322</v>
      </c>
      <c r="AA8" s="280"/>
      <c r="AB8" s="280"/>
      <c r="AC8" s="281"/>
      <c r="AD8" s="282"/>
      <c r="AE8" s="311" t="s">
        <v>311</v>
      </c>
      <c r="AF8" s="312"/>
      <c r="AG8" s="312"/>
      <c r="AH8" s="312"/>
      <c r="AI8" s="312"/>
      <c r="AJ8" s="312"/>
      <c r="AK8" s="312"/>
      <c r="AL8" s="312"/>
      <c r="AM8" s="312"/>
      <c r="AN8" s="312"/>
      <c r="AO8" s="313"/>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row>
    <row r="9" spans="1:244" s="69" customFormat="1" ht="50.25" customHeight="1" thickBot="1" x14ac:dyDescent="0.25">
      <c r="A9" s="224">
        <v>1</v>
      </c>
      <c r="B9" s="267" t="s">
        <v>336</v>
      </c>
      <c r="C9" s="269" t="s">
        <v>2</v>
      </c>
      <c r="D9" s="269" t="s">
        <v>4</v>
      </c>
      <c r="E9" s="226" t="s">
        <v>28</v>
      </c>
      <c r="F9" s="269" t="s">
        <v>5</v>
      </c>
      <c r="G9" s="226" t="s">
        <v>774</v>
      </c>
      <c r="H9" s="269" t="s">
        <v>137</v>
      </c>
      <c r="I9" s="231" t="s">
        <v>0</v>
      </c>
      <c r="J9" s="271" t="s">
        <v>138</v>
      </c>
      <c r="K9" s="275" t="s">
        <v>5</v>
      </c>
      <c r="L9" s="273" t="s">
        <v>8</v>
      </c>
      <c r="M9" s="265" t="s">
        <v>3</v>
      </c>
      <c r="N9" s="262" t="s">
        <v>312</v>
      </c>
      <c r="O9" s="260"/>
      <c r="P9" s="97" t="s">
        <v>313</v>
      </c>
      <c r="Q9" s="252" t="s">
        <v>314</v>
      </c>
      <c r="R9" s="252"/>
      <c r="S9" s="252" t="s">
        <v>481</v>
      </c>
      <c r="T9" s="252"/>
      <c r="U9" s="253"/>
      <c r="V9" s="297" t="s">
        <v>8</v>
      </c>
      <c r="W9" s="299" t="s">
        <v>3</v>
      </c>
      <c r="X9" s="287" t="s">
        <v>312</v>
      </c>
      <c r="Y9" s="285" t="s">
        <v>324</v>
      </c>
      <c r="Z9" s="89" t="s">
        <v>31</v>
      </c>
      <c r="AA9" s="291" t="s">
        <v>12</v>
      </c>
      <c r="AB9" s="283" t="s">
        <v>13</v>
      </c>
      <c r="AC9" s="289" t="s">
        <v>1</v>
      </c>
      <c r="AD9" s="290"/>
      <c r="AE9" s="307" t="s">
        <v>675</v>
      </c>
      <c r="AF9" s="308"/>
      <c r="AG9" s="322" t="s">
        <v>674</v>
      </c>
      <c r="AH9" s="323"/>
      <c r="AI9" s="316" t="s">
        <v>486</v>
      </c>
      <c r="AJ9" s="317"/>
      <c r="AK9" s="324" t="s">
        <v>486</v>
      </c>
      <c r="AL9" s="325"/>
      <c r="AM9" s="314" t="s">
        <v>487</v>
      </c>
      <c r="AN9" s="315"/>
      <c r="AO9" s="93" t="s">
        <v>488</v>
      </c>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row>
    <row r="10" spans="1:244" s="69" customFormat="1" ht="72.75" customHeight="1" thickBot="1" x14ac:dyDescent="0.25">
      <c r="A10" s="225"/>
      <c r="B10" s="268"/>
      <c r="C10" s="270"/>
      <c r="D10" s="270"/>
      <c r="E10" s="227"/>
      <c r="F10" s="270"/>
      <c r="G10" s="227"/>
      <c r="H10" s="270"/>
      <c r="I10" s="232"/>
      <c r="J10" s="272"/>
      <c r="K10" s="276"/>
      <c r="L10" s="274"/>
      <c r="M10" s="266"/>
      <c r="N10" s="263"/>
      <c r="O10" s="261"/>
      <c r="P10" s="99" t="s">
        <v>325</v>
      </c>
      <c r="Q10" s="98" t="s">
        <v>315</v>
      </c>
      <c r="R10" s="98" t="s">
        <v>316</v>
      </c>
      <c r="S10" s="98" t="s">
        <v>317</v>
      </c>
      <c r="T10" s="98" t="s">
        <v>318</v>
      </c>
      <c r="U10" s="98" t="s">
        <v>319</v>
      </c>
      <c r="V10" s="298"/>
      <c r="W10" s="300"/>
      <c r="X10" s="288"/>
      <c r="Y10" s="286"/>
      <c r="Z10" s="90" t="s">
        <v>32</v>
      </c>
      <c r="AA10" s="292"/>
      <c r="AB10" s="284"/>
      <c r="AC10" s="91" t="s">
        <v>874</v>
      </c>
      <c r="AD10" s="92" t="s">
        <v>323</v>
      </c>
      <c r="AE10" s="320" t="s">
        <v>626</v>
      </c>
      <c r="AF10" s="321"/>
      <c r="AG10" s="318" t="s">
        <v>627</v>
      </c>
      <c r="AH10" s="319"/>
      <c r="AI10" s="301" t="s">
        <v>628</v>
      </c>
      <c r="AJ10" s="302"/>
      <c r="AK10" s="326" t="s">
        <v>629</v>
      </c>
      <c r="AL10" s="327"/>
      <c r="AM10" s="94" t="s">
        <v>872</v>
      </c>
      <c r="AN10" s="95" t="s">
        <v>769</v>
      </c>
      <c r="AO10" s="96" t="s">
        <v>338</v>
      </c>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row>
    <row r="11" spans="1:244" s="71" customFormat="1" ht="363" x14ac:dyDescent="0.2">
      <c r="A11" s="101">
        <v>1</v>
      </c>
      <c r="B11" s="102" t="s">
        <v>101</v>
      </c>
      <c r="C11" s="103" t="s">
        <v>107</v>
      </c>
      <c r="D11" s="103" t="s">
        <v>399</v>
      </c>
      <c r="E11" s="103" t="s">
        <v>156</v>
      </c>
      <c r="F11" s="103" t="s">
        <v>6</v>
      </c>
      <c r="G11" s="103" t="s">
        <v>200</v>
      </c>
      <c r="H11" s="103" t="s">
        <v>614</v>
      </c>
      <c r="I11" s="150" t="s">
        <v>615</v>
      </c>
      <c r="J11" s="150" t="s">
        <v>400</v>
      </c>
      <c r="K11" s="150" t="s">
        <v>33</v>
      </c>
      <c r="L11" s="173" t="s">
        <v>187</v>
      </c>
      <c r="M11" s="151" t="s">
        <v>18</v>
      </c>
      <c r="N11" s="150" t="s">
        <v>24</v>
      </c>
      <c r="O11" s="150" t="str">
        <f>IF(N11='NO BORRAR'!$H$1,'NO BORRAR'!$L$1,IF(N11='NO BORRAR'!$H$2,'NO BORRAR'!$L$2,IF(N11='NO BORRAR'!$H$3,'NO BORRAR'!$L$3,IF(N11='NO BORRAR'!$H$4,'NO BORRAR'!$L$4,))))</f>
        <v>EVITAR, REDUCIR, COMPARTIR O TRANSFERIR EL RIESGO</v>
      </c>
      <c r="P11" s="150" t="s">
        <v>26</v>
      </c>
      <c r="Q11" s="150" t="s">
        <v>445</v>
      </c>
      <c r="R11" s="150"/>
      <c r="S11" s="150" t="s">
        <v>26</v>
      </c>
      <c r="T11" s="150" t="s">
        <v>26</v>
      </c>
      <c r="U11" s="150" t="s">
        <v>26</v>
      </c>
      <c r="V11" s="174" t="s">
        <v>187</v>
      </c>
      <c r="W11" s="150" t="s">
        <v>15</v>
      </c>
      <c r="X11" s="150" t="s">
        <v>349</v>
      </c>
      <c r="Y11" s="150" t="s">
        <v>97</v>
      </c>
      <c r="Z11" s="150" t="s">
        <v>213</v>
      </c>
      <c r="AA11" s="150" t="s">
        <v>401</v>
      </c>
      <c r="AB11" s="150" t="s">
        <v>618</v>
      </c>
      <c r="AC11" s="150" t="s">
        <v>214</v>
      </c>
      <c r="AD11" s="150" t="s">
        <v>215</v>
      </c>
      <c r="AE11" s="150" t="s">
        <v>632</v>
      </c>
      <c r="AF11" s="152" t="s">
        <v>633</v>
      </c>
      <c r="AG11" s="150" t="s">
        <v>698</v>
      </c>
      <c r="AH11" s="151" t="s">
        <v>699</v>
      </c>
      <c r="AI11" s="76"/>
      <c r="AJ11" s="76"/>
      <c r="AK11" s="105"/>
      <c r="AL11" s="105"/>
      <c r="AM11" s="104" t="s">
        <v>875</v>
      </c>
      <c r="AN11" s="87" t="s">
        <v>736</v>
      </c>
      <c r="AO11" s="106"/>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row>
    <row r="12" spans="1:244" ht="379.5" x14ac:dyDescent="0.2">
      <c r="A12" s="107">
        <v>2</v>
      </c>
      <c r="B12" s="108" t="s">
        <v>100</v>
      </c>
      <c r="C12" s="109" t="s">
        <v>108</v>
      </c>
      <c r="D12" s="109" t="s">
        <v>127</v>
      </c>
      <c r="E12" s="109" t="s">
        <v>179</v>
      </c>
      <c r="F12" s="109" t="s">
        <v>6</v>
      </c>
      <c r="G12" s="109" t="s">
        <v>200</v>
      </c>
      <c r="H12" s="109" t="s">
        <v>377</v>
      </c>
      <c r="I12" s="123" t="s">
        <v>381</v>
      </c>
      <c r="J12" s="123" t="s">
        <v>378</v>
      </c>
      <c r="K12" s="123" t="s">
        <v>33</v>
      </c>
      <c r="L12" s="123" t="s">
        <v>184</v>
      </c>
      <c r="M12" s="123" t="s">
        <v>18</v>
      </c>
      <c r="N12" s="123" t="s">
        <v>25</v>
      </c>
      <c r="O12" s="123" t="str">
        <f>IF(N12='NO BORRAR'!$H$1,'NO BORRAR'!$L$1,IF(N12='NO BORRAR'!$H$2,'NO BORRAR'!$L$2,IF(N12='NO BORRAR'!$H$3,'NO BORRAR'!$L$3,IF(N12='NO BORRAR'!$H$4,'NO BORRAR'!$L$4,))))</f>
        <v>EVITAR, REDUCIR, COMPARTIR O TRANSFERIR EL RIESGO</v>
      </c>
      <c r="P12" s="123" t="s">
        <v>26</v>
      </c>
      <c r="Q12" s="123" t="s">
        <v>379</v>
      </c>
      <c r="R12" s="123" t="s">
        <v>380</v>
      </c>
      <c r="S12" s="123" t="s">
        <v>26</v>
      </c>
      <c r="T12" s="123" t="s">
        <v>26</v>
      </c>
      <c r="U12" s="123" t="s">
        <v>27</v>
      </c>
      <c r="V12" s="123" t="s">
        <v>185</v>
      </c>
      <c r="W12" s="123" t="s">
        <v>17</v>
      </c>
      <c r="X12" s="123" t="s">
        <v>24</v>
      </c>
      <c r="Y12" s="123" t="str">
        <f>IF(X12='NO BORRAR'!$H$1,'NO BORRAR'!$L$1,IF(X12='NO BORRAR'!$H$2,'NO BORRAR'!$L$2,IF(X12='NO BORRAR'!$H$3,'NO BORRAR'!$L$3,IF(X12='NO BORRAR'!$H$4,'NO BORRAR'!$L$4,))))</f>
        <v>EVITAR, REDUCIR, COMPARTIR O TRANSFERIR EL RIESGO</v>
      </c>
      <c r="Z12" s="123" t="s">
        <v>300</v>
      </c>
      <c r="AA12" s="123" t="s">
        <v>616</v>
      </c>
      <c r="AB12" s="123" t="s">
        <v>398</v>
      </c>
      <c r="AC12" s="123" t="s">
        <v>216</v>
      </c>
      <c r="AD12" s="123" t="s">
        <v>215</v>
      </c>
      <c r="AE12" s="123" t="s">
        <v>775</v>
      </c>
      <c r="AF12" s="153" t="s">
        <v>634</v>
      </c>
      <c r="AG12" s="123" t="s">
        <v>776</v>
      </c>
      <c r="AH12" s="154" t="s">
        <v>700</v>
      </c>
      <c r="AI12" s="111"/>
      <c r="AJ12" s="111"/>
      <c r="AK12" s="112"/>
      <c r="AL12" s="112"/>
      <c r="AM12" s="113" t="s">
        <v>876</v>
      </c>
      <c r="AN12" s="81" t="s">
        <v>735</v>
      </c>
      <c r="AO12" s="114"/>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row>
    <row r="13" spans="1:244" s="74" customFormat="1" ht="363" x14ac:dyDescent="0.2">
      <c r="A13" s="107">
        <v>3</v>
      </c>
      <c r="B13" s="108" t="s">
        <v>101</v>
      </c>
      <c r="C13" s="109" t="s">
        <v>109</v>
      </c>
      <c r="D13" s="109" t="s">
        <v>127</v>
      </c>
      <c r="E13" s="109" t="s">
        <v>301</v>
      </c>
      <c r="F13" s="109" t="s">
        <v>6</v>
      </c>
      <c r="G13" s="109" t="s">
        <v>200</v>
      </c>
      <c r="H13" s="109" t="s">
        <v>382</v>
      </c>
      <c r="I13" s="123" t="s">
        <v>302</v>
      </c>
      <c r="J13" s="123" t="s">
        <v>350</v>
      </c>
      <c r="K13" s="123" t="s">
        <v>135</v>
      </c>
      <c r="L13" s="123" t="s">
        <v>133</v>
      </c>
      <c r="M13" s="123" t="s">
        <v>18</v>
      </c>
      <c r="N13" s="123" t="s">
        <v>25</v>
      </c>
      <c r="O13" s="123" t="str">
        <f>IF(N13='NO BORRAR'!$H$1,'NO BORRAR'!$L$1,IF(N13='NO BORRAR'!$H$2,'NO BORRAR'!$L$2,IF(N13='NO BORRAR'!$H$3,'NO BORRAR'!$L$3,IF(N13='NO BORRAR'!$H$4,'NO BORRAR'!$L$4,))))</f>
        <v>EVITAR, REDUCIR, COMPARTIR O TRANSFERIR EL RIESGO</v>
      </c>
      <c r="P13" s="123" t="s">
        <v>26</v>
      </c>
      <c r="Q13" s="123" t="s">
        <v>383</v>
      </c>
      <c r="R13" s="123"/>
      <c r="S13" s="123" t="s">
        <v>26</v>
      </c>
      <c r="T13" s="123" t="s">
        <v>26</v>
      </c>
      <c r="U13" s="123" t="s">
        <v>26</v>
      </c>
      <c r="V13" s="123" t="s">
        <v>186</v>
      </c>
      <c r="W13" s="123" t="s">
        <v>16</v>
      </c>
      <c r="X13" s="123" t="s">
        <v>349</v>
      </c>
      <c r="Y13" s="123" t="s">
        <v>97</v>
      </c>
      <c r="Z13" s="123" t="s">
        <v>303</v>
      </c>
      <c r="AA13" s="123" t="s">
        <v>384</v>
      </c>
      <c r="AB13" s="123" t="s">
        <v>777</v>
      </c>
      <c r="AC13" s="123" t="s">
        <v>214</v>
      </c>
      <c r="AD13" s="123" t="s">
        <v>215</v>
      </c>
      <c r="AE13" s="123" t="s">
        <v>778</v>
      </c>
      <c r="AF13" s="155" t="s">
        <v>635</v>
      </c>
      <c r="AG13" s="123" t="s">
        <v>779</v>
      </c>
      <c r="AH13" s="155" t="s">
        <v>701</v>
      </c>
      <c r="AI13" s="115"/>
      <c r="AJ13" s="115"/>
      <c r="AK13" s="112"/>
      <c r="AL13" s="112"/>
      <c r="AM13" s="116" t="s">
        <v>877</v>
      </c>
      <c r="AN13" s="81" t="s">
        <v>740</v>
      </c>
      <c r="AO13" s="114"/>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row>
    <row r="14" spans="1:244" ht="409.5" x14ac:dyDescent="0.2">
      <c r="A14" s="107">
        <v>4</v>
      </c>
      <c r="B14" s="108" t="s">
        <v>326</v>
      </c>
      <c r="C14" s="109" t="s">
        <v>444</v>
      </c>
      <c r="D14" s="109" t="s">
        <v>128</v>
      </c>
      <c r="E14" s="109" t="s">
        <v>446</v>
      </c>
      <c r="F14" s="109" t="s">
        <v>6</v>
      </c>
      <c r="G14" s="109" t="s">
        <v>200</v>
      </c>
      <c r="H14" s="109" t="s">
        <v>694</v>
      </c>
      <c r="I14" s="123" t="s">
        <v>578</v>
      </c>
      <c r="J14" s="123" t="s">
        <v>695</v>
      </c>
      <c r="K14" s="123" t="s">
        <v>37</v>
      </c>
      <c r="L14" s="123" t="s">
        <v>133</v>
      </c>
      <c r="M14" s="123" t="s">
        <v>17</v>
      </c>
      <c r="N14" s="123" t="s">
        <v>24</v>
      </c>
      <c r="O14" s="123" t="str">
        <f>IF(N14='NO BORRAR'!$H$1,'NO BORRAR'!$L$1,IF(N14='NO BORRAR'!$H$2,'NO BORRAR'!$L$2,IF(N14='NO BORRAR'!$H$3,'NO BORRAR'!$L$3,IF(N14='NO BORRAR'!$H$4,'NO BORRAR'!$L$4,))))</f>
        <v>EVITAR, REDUCIR, COMPARTIR O TRANSFERIR EL RIESGO</v>
      </c>
      <c r="P14" s="123" t="s">
        <v>26</v>
      </c>
      <c r="Q14" s="123" t="s">
        <v>551</v>
      </c>
      <c r="R14" s="123"/>
      <c r="S14" s="123" t="s">
        <v>26</v>
      </c>
      <c r="T14" s="123" t="s">
        <v>27</v>
      </c>
      <c r="U14" s="123" t="s">
        <v>27</v>
      </c>
      <c r="V14" s="123" t="s">
        <v>186</v>
      </c>
      <c r="W14" s="123" t="s">
        <v>16</v>
      </c>
      <c r="X14" s="123" t="s">
        <v>22</v>
      </c>
      <c r="Y14" s="123" t="str">
        <f>IF(X14='NO BORRAR'!$H$1,'NO BORRAR'!$L$1,IF(X14='NO BORRAR'!$H$2,'NO BORRAR'!$L$2,IF(X14='NO BORRAR'!$H$3,'NO BORRAR'!$L$3,IF(X14='NO BORRAR'!$H$4,'NO BORRAR'!$L$4,))))</f>
        <v>ASUMIR EL RIESGO</v>
      </c>
      <c r="Z14" s="123" t="s">
        <v>217</v>
      </c>
      <c r="AA14" s="123" t="s">
        <v>696</v>
      </c>
      <c r="AB14" s="123" t="s">
        <v>697</v>
      </c>
      <c r="AC14" s="123" t="s">
        <v>214</v>
      </c>
      <c r="AD14" s="123" t="s">
        <v>215</v>
      </c>
      <c r="AE14" s="123" t="s">
        <v>780</v>
      </c>
      <c r="AF14" s="156" t="s">
        <v>781</v>
      </c>
      <c r="AG14" s="123" t="s">
        <v>782</v>
      </c>
      <c r="AH14" s="123" t="s">
        <v>783</v>
      </c>
      <c r="AI14" s="117"/>
      <c r="AJ14" s="118"/>
      <c r="AK14" s="119"/>
      <c r="AL14" s="112"/>
      <c r="AM14" s="109" t="s">
        <v>784</v>
      </c>
      <c r="AN14" s="81" t="s">
        <v>741</v>
      </c>
      <c r="AO14" s="114"/>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row>
    <row r="15" spans="1:244" ht="330" x14ac:dyDescent="0.2">
      <c r="A15" s="107">
        <v>5</v>
      </c>
      <c r="B15" s="108" t="s">
        <v>339</v>
      </c>
      <c r="C15" s="109" t="s">
        <v>110</v>
      </c>
      <c r="D15" s="109" t="s">
        <v>195</v>
      </c>
      <c r="E15" s="109" t="s">
        <v>304</v>
      </c>
      <c r="F15" s="109" t="s">
        <v>6</v>
      </c>
      <c r="G15" s="109" t="s">
        <v>206</v>
      </c>
      <c r="H15" s="109" t="s">
        <v>569</v>
      </c>
      <c r="I15" s="123" t="s">
        <v>574</v>
      </c>
      <c r="J15" s="123" t="s">
        <v>306</v>
      </c>
      <c r="K15" s="123" t="s">
        <v>33</v>
      </c>
      <c r="L15" s="123" t="s">
        <v>184</v>
      </c>
      <c r="M15" s="123" t="s">
        <v>18</v>
      </c>
      <c r="N15" s="123" t="s">
        <v>25</v>
      </c>
      <c r="O15" s="123" t="str">
        <f>IF(N15='NO BORRAR'!$H$1,'NO BORRAR'!$L$1,IF(N15='NO BORRAR'!$H$2,'NO BORRAR'!$L$2,IF(N15='NO BORRAR'!$H$3,'NO BORRAR'!$L$3,IF(N15='NO BORRAR'!$H$4,'NO BORRAR'!$L$4,))))</f>
        <v>EVITAR, REDUCIR, COMPARTIR O TRANSFERIR EL RIESGO</v>
      </c>
      <c r="P15" s="123" t="s">
        <v>26</v>
      </c>
      <c r="Q15" s="123" t="s">
        <v>385</v>
      </c>
      <c r="R15" s="123"/>
      <c r="S15" s="123"/>
      <c r="T15" s="157"/>
      <c r="U15" s="123" t="s">
        <v>27</v>
      </c>
      <c r="V15" s="123" t="s">
        <v>184</v>
      </c>
      <c r="W15" s="123" t="s">
        <v>18</v>
      </c>
      <c r="X15" s="123" t="s">
        <v>25</v>
      </c>
      <c r="Y15" s="123" t="str">
        <f>IF(X15='NO BORRAR'!$H$1,'NO BORRAR'!$L$1,IF(X15='NO BORRAR'!$H$2,'NO BORRAR'!$L$2,IF(X15='NO BORRAR'!$H$3,'NO BORRAR'!$L$3,IF(X15='NO BORRAR'!$H$4,'NO BORRAR'!$L$4,))))</f>
        <v>EVITAR, REDUCIR, COMPARTIR O TRANSFERIR EL RIESGO</v>
      </c>
      <c r="Z15" s="123" t="s">
        <v>171</v>
      </c>
      <c r="AA15" s="123" t="s">
        <v>443</v>
      </c>
      <c r="AB15" s="123" t="s">
        <v>438</v>
      </c>
      <c r="AC15" s="123" t="s">
        <v>216</v>
      </c>
      <c r="AD15" s="123" t="s">
        <v>215</v>
      </c>
      <c r="AE15" s="123" t="s">
        <v>785</v>
      </c>
      <c r="AF15" s="156" t="s">
        <v>655</v>
      </c>
      <c r="AG15" s="156" t="s">
        <v>706</v>
      </c>
      <c r="AH15" s="156" t="s">
        <v>707</v>
      </c>
      <c r="AI15" s="82"/>
      <c r="AJ15" s="82"/>
      <c r="AK15" s="119"/>
      <c r="AL15" s="119"/>
      <c r="AM15" s="120" t="s">
        <v>879</v>
      </c>
      <c r="AN15" s="110" t="s">
        <v>786</v>
      </c>
      <c r="AO15" s="114"/>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row>
    <row r="16" spans="1:244" ht="247.5" x14ac:dyDescent="0.2">
      <c r="A16" s="107">
        <v>6</v>
      </c>
      <c r="B16" s="108" t="s">
        <v>339</v>
      </c>
      <c r="C16" s="109" t="s">
        <v>111</v>
      </c>
      <c r="D16" s="109" t="s">
        <v>218</v>
      </c>
      <c r="E16" s="109" t="s">
        <v>305</v>
      </c>
      <c r="F16" s="109" t="s">
        <v>6</v>
      </c>
      <c r="G16" s="109" t="s">
        <v>198</v>
      </c>
      <c r="H16" s="109" t="s">
        <v>219</v>
      </c>
      <c r="I16" s="123" t="s">
        <v>575</v>
      </c>
      <c r="J16" s="123" t="s">
        <v>220</v>
      </c>
      <c r="K16" s="123" t="s">
        <v>29</v>
      </c>
      <c r="L16" s="123" t="s">
        <v>184</v>
      </c>
      <c r="M16" s="123" t="s">
        <v>18</v>
      </c>
      <c r="N16" s="123" t="s">
        <v>25</v>
      </c>
      <c r="O16" s="123" t="str">
        <f>IF(N15='NO BORRAR'!$H$1,'NO BORRAR'!$L$1,IF(N15='NO BORRAR'!$H$2,'NO BORRAR'!$L$2,IF(N15='NO BORRAR'!$H$3,'NO BORRAR'!$L$3,IF(N15='NO BORRAR'!$H$4,'NO BORRAR'!$L$4,))))</f>
        <v>EVITAR, REDUCIR, COMPARTIR O TRANSFERIR EL RIESGO</v>
      </c>
      <c r="P16" s="123" t="s">
        <v>26</v>
      </c>
      <c r="Q16" s="123" t="s">
        <v>441</v>
      </c>
      <c r="R16" s="123" t="s">
        <v>442</v>
      </c>
      <c r="S16" s="123" t="s">
        <v>27</v>
      </c>
      <c r="T16" s="157" t="s">
        <v>26</v>
      </c>
      <c r="U16" s="123" t="s">
        <v>26</v>
      </c>
      <c r="V16" s="123" t="s">
        <v>184</v>
      </c>
      <c r="W16" s="123" t="s">
        <v>18</v>
      </c>
      <c r="X16" s="123" t="s">
        <v>25</v>
      </c>
      <c r="Y16" s="123" t="str">
        <f>IF(X16='NO BORRAR'!$H$1,'NO BORRAR'!$L$1,IF(X16='NO BORRAR'!$H$2,'NO BORRAR'!$L$2,IF(X16='NO BORRAR'!$H$3,'NO BORRAR'!$L$3,IF(X16='NO BORRAR'!$H$4,'NO BORRAR'!$L$4,))))</f>
        <v>EVITAR, REDUCIR, COMPARTIR O TRANSFERIR EL RIESGO</v>
      </c>
      <c r="Z16" s="123" t="s">
        <v>172</v>
      </c>
      <c r="AA16" s="123" t="s">
        <v>570</v>
      </c>
      <c r="AB16" s="123" t="s">
        <v>550</v>
      </c>
      <c r="AC16" s="123" t="s">
        <v>214</v>
      </c>
      <c r="AD16" s="123" t="s">
        <v>215</v>
      </c>
      <c r="AE16" s="123" t="s">
        <v>787</v>
      </c>
      <c r="AF16" s="156" t="s">
        <v>656</v>
      </c>
      <c r="AG16" s="156" t="s">
        <v>788</v>
      </c>
      <c r="AH16" s="156" t="s">
        <v>729</v>
      </c>
      <c r="AI16" s="82"/>
      <c r="AJ16" s="82"/>
      <c r="AK16" s="119"/>
      <c r="AL16" s="119"/>
      <c r="AM16" s="120" t="s">
        <v>878</v>
      </c>
      <c r="AN16" s="121" t="s">
        <v>734</v>
      </c>
      <c r="AO16" s="114"/>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row>
    <row r="17" spans="1:244" s="71" customFormat="1" ht="363" x14ac:dyDescent="0.2">
      <c r="A17" s="107">
        <v>7</v>
      </c>
      <c r="B17" s="108" t="s">
        <v>339</v>
      </c>
      <c r="C17" s="109" t="s">
        <v>111</v>
      </c>
      <c r="D17" s="109" t="s">
        <v>218</v>
      </c>
      <c r="E17" s="109" t="s">
        <v>305</v>
      </c>
      <c r="F17" s="109" t="s">
        <v>6</v>
      </c>
      <c r="G17" s="109" t="s">
        <v>198</v>
      </c>
      <c r="H17" s="109" t="s">
        <v>571</v>
      </c>
      <c r="I17" s="123" t="s">
        <v>730</v>
      </c>
      <c r="J17" s="123" t="s">
        <v>180</v>
      </c>
      <c r="K17" s="123" t="s">
        <v>33</v>
      </c>
      <c r="L17" s="123" t="s">
        <v>185</v>
      </c>
      <c r="M17" s="123" t="s">
        <v>16</v>
      </c>
      <c r="N17" s="123" t="s">
        <v>23</v>
      </c>
      <c r="O17" s="123" t="str">
        <f>IF(N17='NO BORRAR'!$H$1,'NO BORRAR'!$L$1,IF(N17='NO BORRAR'!$H$2,'NO BORRAR'!$L$2,IF(N17='NO BORRAR'!$H$3,'NO BORRAR'!$L$3,IF(N17='NO BORRAR'!$H$4,'NO BORRAR'!$L$4,))))</f>
        <v>REDUCIR O ASUMIR EL RIESGO</v>
      </c>
      <c r="P17" s="123" t="s">
        <v>27</v>
      </c>
      <c r="Q17" s="123" t="s">
        <v>439</v>
      </c>
      <c r="R17" s="123" t="s">
        <v>440</v>
      </c>
      <c r="S17" s="123" t="s">
        <v>26</v>
      </c>
      <c r="T17" s="157" t="s">
        <v>26</v>
      </c>
      <c r="U17" s="123" t="s">
        <v>26</v>
      </c>
      <c r="V17" s="123" t="s">
        <v>133</v>
      </c>
      <c r="W17" s="123" t="s">
        <v>16</v>
      </c>
      <c r="X17" s="123" t="s">
        <v>24</v>
      </c>
      <c r="Y17" s="123" t="str">
        <f>IF(X17='NO BORRAR'!$H$1,'NO BORRAR'!$L$1,IF(X17='NO BORRAR'!$H$2,'NO BORRAR'!$L$2,IF(X17='NO BORRAR'!$H$3,'NO BORRAR'!$L$3,IF(X17='NO BORRAR'!$H$4,'NO BORRAR'!$L$4,))))</f>
        <v>EVITAR, REDUCIR, COMPARTIR O TRANSFERIR EL RIESGO</v>
      </c>
      <c r="Z17" s="123" t="s">
        <v>221</v>
      </c>
      <c r="AA17" s="123" t="s">
        <v>572</v>
      </c>
      <c r="AB17" s="123" t="s">
        <v>573</v>
      </c>
      <c r="AC17" s="123" t="s">
        <v>214</v>
      </c>
      <c r="AD17" s="123" t="s">
        <v>215</v>
      </c>
      <c r="AE17" s="123" t="s">
        <v>789</v>
      </c>
      <c r="AF17" s="156" t="s">
        <v>657</v>
      </c>
      <c r="AG17" s="156" t="s">
        <v>708</v>
      </c>
      <c r="AH17" s="156" t="s">
        <v>709</v>
      </c>
      <c r="AI17" s="82"/>
      <c r="AJ17" s="82"/>
      <c r="AK17" s="119"/>
      <c r="AL17" s="119"/>
      <c r="AM17" s="120" t="s">
        <v>880</v>
      </c>
      <c r="AN17" s="122" t="s">
        <v>881</v>
      </c>
      <c r="AO17" s="114"/>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row>
    <row r="18" spans="1:244" s="71" customFormat="1" ht="247.5" x14ac:dyDescent="0.2">
      <c r="A18" s="107">
        <v>8</v>
      </c>
      <c r="B18" s="108" t="s">
        <v>340</v>
      </c>
      <c r="C18" s="109" t="s">
        <v>112</v>
      </c>
      <c r="D18" s="109" t="s">
        <v>129</v>
      </c>
      <c r="E18" s="109" t="s">
        <v>222</v>
      </c>
      <c r="F18" s="109" t="s">
        <v>7</v>
      </c>
      <c r="G18" s="109" t="s">
        <v>202</v>
      </c>
      <c r="H18" s="109" t="s">
        <v>243</v>
      </c>
      <c r="I18" s="123" t="s">
        <v>244</v>
      </c>
      <c r="J18" s="123" t="s">
        <v>245</v>
      </c>
      <c r="K18" s="123" t="s">
        <v>33</v>
      </c>
      <c r="L18" s="123" t="s">
        <v>185</v>
      </c>
      <c r="M18" s="123" t="s">
        <v>18</v>
      </c>
      <c r="N18" s="123" t="s">
        <v>25</v>
      </c>
      <c r="O18" s="123" t="str">
        <f>IF(N18='[1]NO BORRAR'!$H$1,'[1]NO BORRAR'!$L$1,IF(N18='[1]NO BORRAR'!$H$2,'[1]NO BORRAR'!$L$2,IF(N18='[1]NO BORRAR'!$H$3,'[1]NO BORRAR'!$L$3,IF(N18='[1]NO BORRAR'!$H$4,'[1]NO BORRAR'!$L$4,))))</f>
        <v>EVITAR, REDUCIR, COMPARTIR O TRANSFERIR EL RIESGO</v>
      </c>
      <c r="P18" s="123" t="s">
        <v>26</v>
      </c>
      <c r="Q18" s="123" t="s">
        <v>511</v>
      </c>
      <c r="R18" s="123"/>
      <c r="S18" s="123" t="s">
        <v>26</v>
      </c>
      <c r="T18" s="123" t="s">
        <v>26</v>
      </c>
      <c r="U18" s="123" t="s">
        <v>27</v>
      </c>
      <c r="V18" s="123" t="s">
        <v>186</v>
      </c>
      <c r="W18" s="123" t="s">
        <v>17</v>
      </c>
      <c r="X18" s="123" t="s">
        <v>23</v>
      </c>
      <c r="Y18" s="123" t="str">
        <f>IF(X18='[1]NO BORRAR'!$H$1,'[1]NO BORRAR'!$L$1,IF(X18='[1]NO BORRAR'!$H$2,'[1]NO BORRAR'!$L$2,IF(X18='[1]NO BORRAR'!$H$3,'[1]NO BORRAR'!$L$3,IF(X18='[1]NO BORRAR'!$H$4,'[1]NO BORRAR'!$L$4,))))</f>
        <v>REDUCIR O ASUMIR EL RIESGO</v>
      </c>
      <c r="Z18" s="123" t="s">
        <v>247</v>
      </c>
      <c r="AA18" s="123" t="s">
        <v>246</v>
      </c>
      <c r="AB18" s="123" t="s">
        <v>231</v>
      </c>
      <c r="AC18" s="123" t="s">
        <v>214</v>
      </c>
      <c r="AD18" s="123" t="s">
        <v>215</v>
      </c>
      <c r="AE18" s="123" t="s">
        <v>871</v>
      </c>
      <c r="AF18" s="156" t="s">
        <v>639</v>
      </c>
      <c r="AG18" s="123" t="s">
        <v>871</v>
      </c>
      <c r="AH18" s="123" t="s">
        <v>678</v>
      </c>
      <c r="AI18" s="110"/>
      <c r="AJ18" s="110"/>
      <c r="AK18" s="112"/>
      <c r="AL18" s="112"/>
      <c r="AM18" s="123" t="s">
        <v>882</v>
      </c>
      <c r="AN18" s="82" t="s">
        <v>742</v>
      </c>
      <c r="AO18" s="114"/>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row>
    <row r="19" spans="1:244" s="71" customFormat="1" ht="231" x14ac:dyDescent="0.2">
      <c r="A19" s="107">
        <v>9</v>
      </c>
      <c r="B19" s="108" t="s">
        <v>340</v>
      </c>
      <c r="C19" s="109" t="s">
        <v>113</v>
      </c>
      <c r="D19" s="109" t="s">
        <v>223</v>
      </c>
      <c r="E19" s="109" t="s">
        <v>157</v>
      </c>
      <c r="F19" s="109" t="s">
        <v>6</v>
      </c>
      <c r="G19" s="109" t="s">
        <v>202</v>
      </c>
      <c r="H19" s="109" t="s">
        <v>248</v>
      </c>
      <c r="I19" s="123" t="s">
        <v>249</v>
      </c>
      <c r="J19" s="123" t="s">
        <v>250</v>
      </c>
      <c r="K19" s="123" t="s">
        <v>29</v>
      </c>
      <c r="L19" s="123" t="s">
        <v>185</v>
      </c>
      <c r="M19" s="123" t="s">
        <v>17</v>
      </c>
      <c r="N19" s="123" t="s">
        <v>24</v>
      </c>
      <c r="O19" s="123" t="str">
        <f>IF(N19='[1]NO BORRAR'!$H$1,'[1]NO BORRAR'!$L$1,IF(N19='[1]NO BORRAR'!$H$2,'[1]NO BORRAR'!$L$2,IF(N19='[1]NO BORRAR'!$H$3,'[1]NO BORRAR'!$L$3,IF(N19='[1]NO BORRAR'!$H$4,'[1]NO BORRAR'!$L$4,))))</f>
        <v>EVITAR, REDUCIR, COMPARTIR O TRANSFERIR EL RIESGO</v>
      </c>
      <c r="P19" s="123" t="s">
        <v>26</v>
      </c>
      <c r="Q19" s="123" t="s">
        <v>512</v>
      </c>
      <c r="R19" s="123"/>
      <c r="S19" s="123" t="s">
        <v>26</v>
      </c>
      <c r="T19" s="123" t="s">
        <v>26</v>
      </c>
      <c r="U19" s="123" t="s">
        <v>27</v>
      </c>
      <c r="V19" s="123" t="s">
        <v>186</v>
      </c>
      <c r="W19" s="123" t="s">
        <v>16</v>
      </c>
      <c r="X19" s="123" t="s">
        <v>22</v>
      </c>
      <c r="Y19" s="123" t="str">
        <f>IF(X19='NO BORRAR'!$H$1,'NO BORRAR'!$L$1,IF(X19='NO BORRAR'!$H$2,'NO BORRAR'!$L$2,IF(X19='NO BORRAR'!$H$3,'NO BORRAR'!$L$3,IF(X19='NO BORRAR'!$H$4,'NO BORRAR'!$L$4,))))</f>
        <v>ASUMIR EL RIESGO</v>
      </c>
      <c r="Z19" s="123" t="s">
        <v>182</v>
      </c>
      <c r="AA19" s="123" t="s">
        <v>251</v>
      </c>
      <c r="AB19" s="123" t="s">
        <v>508</v>
      </c>
      <c r="AC19" s="123" t="s">
        <v>214</v>
      </c>
      <c r="AD19" s="123" t="s">
        <v>215</v>
      </c>
      <c r="AE19" s="123" t="s">
        <v>790</v>
      </c>
      <c r="AF19" s="156" t="s">
        <v>640</v>
      </c>
      <c r="AG19" s="123" t="s">
        <v>790</v>
      </c>
      <c r="AH19" s="123" t="s">
        <v>679</v>
      </c>
      <c r="AI19" s="110"/>
      <c r="AJ19" s="110"/>
      <c r="AK19" s="112"/>
      <c r="AL19" s="112"/>
      <c r="AM19" s="123" t="s">
        <v>905</v>
      </c>
      <c r="AN19" s="81" t="s">
        <v>791</v>
      </c>
      <c r="AO19" s="114"/>
      <c r="AP19" s="175"/>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row>
    <row r="20" spans="1:244" s="71" customFormat="1" ht="247.5" x14ac:dyDescent="0.2">
      <c r="A20" s="107">
        <v>10</v>
      </c>
      <c r="B20" s="108" t="s">
        <v>340</v>
      </c>
      <c r="C20" s="109" t="s">
        <v>402</v>
      </c>
      <c r="D20" s="109" t="s">
        <v>130</v>
      </c>
      <c r="E20" s="109" t="s">
        <v>181</v>
      </c>
      <c r="F20" s="109" t="s">
        <v>6</v>
      </c>
      <c r="G20" s="109" t="s">
        <v>202</v>
      </c>
      <c r="H20" s="109" t="s">
        <v>252</v>
      </c>
      <c r="I20" s="123" t="s">
        <v>253</v>
      </c>
      <c r="J20" s="123" t="s">
        <v>254</v>
      </c>
      <c r="K20" s="123" t="s">
        <v>29</v>
      </c>
      <c r="L20" s="123" t="s">
        <v>133</v>
      </c>
      <c r="M20" s="123" t="s">
        <v>17</v>
      </c>
      <c r="N20" s="123" t="s">
        <v>24</v>
      </c>
      <c r="O20" s="123" t="str">
        <f>IF(N20='NO BORRAR'!$H$1,'NO BORRAR'!$L$1,IF(N20='NO BORRAR'!$H$2,'NO BORRAR'!$L$2,IF(N20='NO BORRAR'!$H$3,'NO BORRAR'!$L$3,IF(N20='NO BORRAR'!$H$4,'NO BORRAR'!$L$4,))))</f>
        <v>EVITAR, REDUCIR, COMPARTIR O TRANSFERIR EL RIESGO</v>
      </c>
      <c r="P20" s="123" t="s">
        <v>26</v>
      </c>
      <c r="Q20" s="123" t="s">
        <v>513</v>
      </c>
      <c r="R20" s="123"/>
      <c r="S20" s="123" t="s">
        <v>26</v>
      </c>
      <c r="T20" s="158" t="s">
        <v>26</v>
      </c>
      <c r="U20" s="123" t="s">
        <v>26</v>
      </c>
      <c r="V20" s="123" t="s">
        <v>185</v>
      </c>
      <c r="W20" s="123" t="s">
        <v>17</v>
      </c>
      <c r="X20" s="123" t="s">
        <v>24</v>
      </c>
      <c r="Y20" s="123" t="str">
        <f>IF(X20='[1]NO BORRAR'!$H$1,'[1]NO BORRAR'!$L$1,IF(X20='[1]NO BORRAR'!$H$2,'[1]NO BORRAR'!$L$2,IF(X20='[1]NO BORRAR'!$H$3,'[1]NO BORRAR'!$L$3,IF(X20='[1]NO BORRAR'!$H$4,'[1]NO BORRAR'!$L$4,))))</f>
        <v>EVITAR, REDUCIR, COMPARTIR O TRANSFERIR EL RIESGO</v>
      </c>
      <c r="Z20" s="123" t="s">
        <v>183</v>
      </c>
      <c r="AA20" s="123" t="s">
        <v>227</v>
      </c>
      <c r="AB20" s="123" t="s">
        <v>255</v>
      </c>
      <c r="AC20" s="123" t="s">
        <v>216</v>
      </c>
      <c r="AD20" s="123" t="s">
        <v>215</v>
      </c>
      <c r="AE20" s="123" t="s">
        <v>792</v>
      </c>
      <c r="AF20" s="156" t="s">
        <v>641</v>
      </c>
      <c r="AG20" s="123" t="s">
        <v>792</v>
      </c>
      <c r="AH20" s="123" t="s">
        <v>680</v>
      </c>
      <c r="AI20" s="110"/>
      <c r="AJ20" s="110"/>
      <c r="AK20" s="112"/>
      <c r="AL20" s="112"/>
      <c r="AM20" s="123" t="s">
        <v>883</v>
      </c>
      <c r="AN20" s="110" t="s">
        <v>793</v>
      </c>
      <c r="AO20" s="114"/>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row>
    <row r="21" spans="1:244" s="71" customFormat="1" ht="231" x14ac:dyDescent="0.2">
      <c r="A21" s="107">
        <v>11</v>
      </c>
      <c r="B21" s="108" t="s">
        <v>340</v>
      </c>
      <c r="C21" s="109" t="s">
        <v>256</v>
      </c>
      <c r="D21" s="109" t="s">
        <v>129</v>
      </c>
      <c r="E21" s="109" t="s">
        <v>224</v>
      </c>
      <c r="F21" s="109" t="s">
        <v>6</v>
      </c>
      <c r="G21" s="109" t="s">
        <v>202</v>
      </c>
      <c r="H21" s="109" t="s">
        <v>257</v>
      </c>
      <c r="I21" s="123" t="s">
        <v>225</v>
      </c>
      <c r="J21" s="123" t="s">
        <v>258</v>
      </c>
      <c r="K21" s="123" t="s">
        <v>29</v>
      </c>
      <c r="L21" s="123" t="s">
        <v>133</v>
      </c>
      <c r="M21" s="123" t="s">
        <v>18</v>
      </c>
      <c r="N21" s="123" t="s">
        <v>25</v>
      </c>
      <c r="O21" s="123" t="str">
        <f>IF(N21='[1]NO BORRAR'!$H$1,'[1]NO BORRAR'!$L$1,IF(N21='[1]NO BORRAR'!$H$2,'[1]NO BORRAR'!$L$2,IF(N21='[1]NO BORRAR'!$H$3,'[1]NO BORRAR'!$L$3,IF(N21='[1]NO BORRAR'!$H$4,'[1]NO BORRAR'!$L$4,))))</f>
        <v>EVITAR, REDUCIR, COMPARTIR O TRANSFERIR EL RIESGO</v>
      </c>
      <c r="P21" s="123" t="s">
        <v>26</v>
      </c>
      <c r="Q21" s="123" t="s">
        <v>513</v>
      </c>
      <c r="R21" s="123"/>
      <c r="S21" s="123" t="s">
        <v>26</v>
      </c>
      <c r="T21" s="158" t="s">
        <v>26</v>
      </c>
      <c r="U21" s="123" t="s">
        <v>26</v>
      </c>
      <c r="V21" s="123" t="s">
        <v>185</v>
      </c>
      <c r="W21" s="123" t="s">
        <v>18</v>
      </c>
      <c r="X21" s="123" t="s">
        <v>25</v>
      </c>
      <c r="Y21" s="123" t="str">
        <f>IF(X21='[1]NO BORRAR'!$H$1,'[1]NO BORRAR'!$L$1,IF(X21='[1]NO BORRAR'!$H$2,'[1]NO BORRAR'!$L$2,IF(X21='[1]NO BORRAR'!$H$3,'[1]NO BORRAR'!$L$3,IF(X21='[1]NO BORRAR'!$H$4,'[1]NO BORRAR'!$L$4,))))</f>
        <v>EVITAR, REDUCIR, COMPARTIR O TRANSFERIR EL RIESGO</v>
      </c>
      <c r="Z21" s="123" t="s">
        <v>183</v>
      </c>
      <c r="AA21" s="123" t="s">
        <v>259</v>
      </c>
      <c r="AB21" s="123" t="s">
        <v>260</v>
      </c>
      <c r="AC21" s="123" t="s">
        <v>214</v>
      </c>
      <c r="AD21" s="123" t="s">
        <v>215</v>
      </c>
      <c r="AE21" s="123" t="s">
        <v>794</v>
      </c>
      <c r="AF21" s="156" t="s">
        <v>642</v>
      </c>
      <c r="AG21" s="123" t="s">
        <v>794</v>
      </c>
      <c r="AH21" s="123" t="s">
        <v>681</v>
      </c>
      <c r="AI21" s="110"/>
      <c r="AJ21" s="110"/>
      <c r="AK21" s="112"/>
      <c r="AL21" s="112"/>
      <c r="AM21" s="123" t="s">
        <v>884</v>
      </c>
      <c r="AN21" s="110" t="s">
        <v>757</v>
      </c>
      <c r="AO21" s="114"/>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row>
    <row r="22" spans="1:244" s="71" customFormat="1" ht="198" x14ac:dyDescent="0.2">
      <c r="A22" s="107">
        <v>12</v>
      </c>
      <c r="B22" s="108" t="s">
        <v>340</v>
      </c>
      <c r="C22" s="109" t="s">
        <v>261</v>
      </c>
      <c r="D22" s="109" t="s">
        <v>129</v>
      </c>
      <c r="E22" s="109" t="s">
        <v>224</v>
      </c>
      <c r="F22" s="109" t="s">
        <v>6</v>
      </c>
      <c r="G22" s="109" t="s">
        <v>202</v>
      </c>
      <c r="H22" s="109" t="s">
        <v>262</v>
      </c>
      <c r="I22" s="123" t="s">
        <v>263</v>
      </c>
      <c r="J22" s="123" t="s">
        <v>226</v>
      </c>
      <c r="K22" s="123" t="s">
        <v>29</v>
      </c>
      <c r="L22" s="123" t="s">
        <v>184</v>
      </c>
      <c r="M22" s="123" t="s">
        <v>18</v>
      </c>
      <c r="N22" s="123" t="s">
        <v>25</v>
      </c>
      <c r="O22" s="123" t="str">
        <f>IF(N22='[1]NO BORRAR'!$H$1,'[1]NO BORRAR'!$L$1,IF(N22='[1]NO BORRAR'!$H$2,'[1]NO BORRAR'!$L$2,IF(N22='[1]NO BORRAR'!$H$3,'[1]NO BORRAR'!$L$3,IF(N22='[1]NO BORRAR'!$H$4,'[1]NO BORRAR'!$L$4,))))</f>
        <v>EVITAR, REDUCIR, COMPARTIR O TRANSFERIR EL RIESGO</v>
      </c>
      <c r="P22" s="123" t="s">
        <v>26</v>
      </c>
      <c r="Q22" s="123"/>
      <c r="R22" s="123"/>
      <c r="S22" s="123" t="s">
        <v>27</v>
      </c>
      <c r="T22" s="158" t="s">
        <v>27</v>
      </c>
      <c r="U22" s="123" t="s">
        <v>27</v>
      </c>
      <c r="V22" s="123" t="s">
        <v>133</v>
      </c>
      <c r="W22" s="123" t="s">
        <v>18</v>
      </c>
      <c r="X22" s="123" t="s">
        <v>25</v>
      </c>
      <c r="Y22" s="123" t="str">
        <f>IF(X22='[1]NO BORRAR'!$H$1,'[1]NO BORRAR'!$L$1,IF(X22='[1]NO BORRAR'!$H$2,'[1]NO BORRAR'!$L$2,IF(X22='[1]NO BORRAR'!$H$3,'[1]NO BORRAR'!$L$3,IF(X22='[1]NO BORRAR'!$H$4,'[1]NO BORRAR'!$L$4,))))</f>
        <v>EVITAR, REDUCIR, COMPARTIR O TRANSFERIR EL RIESGO</v>
      </c>
      <c r="Z22" s="123" t="s">
        <v>268</v>
      </c>
      <c r="AA22" s="123" t="s">
        <v>267</v>
      </c>
      <c r="AB22" s="123" t="s">
        <v>509</v>
      </c>
      <c r="AC22" s="123" t="s">
        <v>214</v>
      </c>
      <c r="AD22" s="123" t="s">
        <v>215</v>
      </c>
      <c r="AE22" s="123" t="s">
        <v>795</v>
      </c>
      <c r="AF22" s="156" t="s">
        <v>643</v>
      </c>
      <c r="AG22" s="123" t="s">
        <v>795</v>
      </c>
      <c r="AH22" s="123" t="s">
        <v>682</v>
      </c>
      <c r="AI22" s="110"/>
      <c r="AJ22" s="110"/>
      <c r="AK22" s="112"/>
      <c r="AL22" s="112"/>
      <c r="AM22" s="123" t="s">
        <v>885</v>
      </c>
      <c r="AN22" s="110" t="s">
        <v>796</v>
      </c>
      <c r="AO22" s="114"/>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row>
    <row r="23" spans="1:244" s="71" customFormat="1" ht="264" x14ac:dyDescent="0.2">
      <c r="A23" s="107">
        <v>13</v>
      </c>
      <c r="B23" s="108" t="s">
        <v>340</v>
      </c>
      <c r="C23" s="109" t="s">
        <v>767</v>
      </c>
      <c r="D23" s="109" t="s">
        <v>130</v>
      </c>
      <c r="E23" s="109" t="s">
        <v>228</v>
      </c>
      <c r="F23" s="109" t="s">
        <v>6</v>
      </c>
      <c r="G23" s="109" t="s">
        <v>206</v>
      </c>
      <c r="H23" s="109" t="s">
        <v>264</v>
      </c>
      <c r="I23" s="123" t="s">
        <v>265</v>
      </c>
      <c r="J23" s="123" t="s">
        <v>266</v>
      </c>
      <c r="K23" s="123" t="s">
        <v>135</v>
      </c>
      <c r="L23" s="123" t="s">
        <v>185</v>
      </c>
      <c r="M23" s="123" t="s">
        <v>17</v>
      </c>
      <c r="N23" s="123" t="s">
        <v>388</v>
      </c>
      <c r="O23" s="123" t="s">
        <v>98</v>
      </c>
      <c r="P23" s="123" t="s">
        <v>26</v>
      </c>
      <c r="Q23" s="123" t="s">
        <v>514</v>
      </c>
      <c r="R23" s="123"/>
      <c r="S23" s="123" t="s">
        <v>26</v>
      </c>
      <c r="T23" s="158" t="s">
        <v>27</v>
      </c>
      <c r="U23" s="123" t="s">
        <v>27</v>
      </c>
      <c r="V23" s="123" t="s">
        <v>185</v>
      </c>
      <c r="W23" s="123" t="s">
        <v>17</v>
      </c>
      <c r="X23" s="123" t="s">
        <v>24</v>
      </c>
      <c r="Y23" s="123" t="str">
        <f>IF(X23='[1]NO BORRAR'!$H$1,'[1]NO BORRAR'!$L$1,IF(X23='[1]NO BORRAR'!$H$2,'[1]NO BORRAR'!$L$2,IF(X23='[1]NO BORRAR'!$H$3,'[1]NO BORRAR'!$L$3,IF(X23='[1]NO BORRAR'!$H$4,'[1]NO BORRAR'!$L$4,))))</f>
        <v>EVITAR, REDUCIR, COMPARTIR O TRANSFERIR EL RIESGO</v>
      </c>
      <c r="Z23" s="123" t="s">
        <v>130</v>
      </c>
      <c r="AA23" s="123" t="s">
        <v>510</v>
      </c>
      <c r="AB23" s="123" t="s">
        <v>515</v>
      </c>
      <c r="AC23" s="123" t="s">
        <v>214</v>
      </c>
      <c r="AD23" s="123" t="s">
        <v>215</v>
      </c>
      <c r="AE23" s="123" t="s">
        <v>797</v>
      </c>
      <c r="AF23" s="156" t="s">
        <v>644</v>
      </c>
      <c r="AG23" s="123" t="s">
        <v>797</v>
      </c>
      <c r="AH23" s="123" t="s">
        <v>683</v>
      </c>
      <c r="AI23" s="110"/>
      <c r="AJ23" s="110"/>
      <c r="AK23" s="112"/>
      <c r="AL23" s="112"/>
      <c r="AM23" s="123" t="s">
        <v>886</v>
      </c>
      <c r="AN23" s="110" t="s">
        <v>748</v>
      </c>
      <c r="AO23" s="114"/>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row>
    <row r="24" spans="1:244" ht="409.5" x14ac:dyDescent="0.2">
      <c r="A24" s="107">
        <v>14</v>
      </c>
      <c r="B24" s="108" t="s">
        <v>341</v>
      </c>
      <c r="C24" s="109" t="s">
        <v>114</v>
      </c>
      <c r="D24" s="109" t="s">
        <v>521</v>
      </c>
      <c r="E24" s="109" t="s">
        <v>372</v>
      </c>
      <c r="F24" s="109" t="s">
        <v>6</v>
      </c>
      <c r="G24" s="109" t="s">
        <v>200</v>
      </c>
      <c r="H24" s="109" t="s">
        <v>522</v>
      </c>
      <c r="I24" s="123" t="s">
        <v>523</v>
      </c>
      <c r="J24" s="123" t="s">
        <v>524</v>
      </c>
      <c r="K24" s="123" t="s">
        <v>29</v>
      </c>
      <c r="L24" s="123" t="s">
        <v>185</v>
      </c>
      <c r="M24" s="123" t="s">
        <v>19</v>
      </c>
      <c r="N24" s="123" t="s">
        <v>25</v>
      </c>
      <c r="O24" s="123" t="str">
        <f>IF(N24='[2]NO BORRAR'!$H$1,'[2]NO BORRAR'!$L$1,IF(N24='[2]NO BORRAR'!$H$2,'[2]NO BORRAR'!$L$2,IF(N24='[2]NO BORRAR'!$H$3,'[2]NO BORRAR'!$L$3,IF(N24='[2]NO BORRAR'!$H$4,'[2]NO BORRAR'!$L$4,))))</f>
        <v>EVITAR, REDUCIR, COMPARTIR O TRANSFERIR EL RIESGO</v>
      </c>
      <c r="P24" s="123" t="s">
        <v>26</v>
      </c>
      <c r="Q24" s="123" t="s">
        <v>525</v>
      </c>
      <c r="R24" s="123" t="s">
        <v>526</v>
      </c>
      <c r="S24" s="123" t="s">
        <v>26</v>
      </c>
      <c r="T24" s="158" t="s">
        <v>27</v>
      </c>
      <c r="U24" s="123" t="s">
        <v>27</v>
      </c>
      <c r="V24" s="123" t="s">
        <v>185</v>
      </c>
      <c r="W24" s="123" t="s">
        <v>18</v>
      </c>
      <c r="X24" s="123" t="s">
        <v>25</v>
      </c>
      <c r="Y24" s="123" t="str">
        <f>IF(X24='[2]NO BORRAR'!$H$1,'[2]NO BORRAR'!$L$1,IF(X24='[2]NO BORRAR'!$H$2,'[2]NO BORRAR'!$L$2,IF(X24='[2]NO BORRAR'!$H$3,'[2]NO BORRAR'!$L$3,IF(X24='[2]NO BORRAR'!$H$4,'[2]NO BORRAR'!$L$4,))))</f>
        <v>EVITAR, REDUCIR, COMPARTIR O TRANSFERIR EL RIESGO</v>
      </c>
      <c r="Z24" s="123" t="s">
        <v>407</v>
      </c>
      <c r="AA24" s="123" t="s">
        <v>527</v>
      </c>
      <c r="AB24" s="123" t="s">
        <v>528</v>
      </c>
      <c r="AC24" s="123" t="s">
        <v>214</v>
      </c>
      <c r="AD24" s="123" t="s">
        <v>215</v>
      </c>
      <c r="AE24" s="123" t="s">
        <v>650</v>
      </c>
      <c r="AF24" s="156" t="s">
        <v>651</v>
      </c>
      <c r="AG24" s="123" t="s">
        <v>714</v>
      </c>
      <c r="AH24" s="156" t="s">
        <v>715</v>
      </c>
      <c r="AI24" s="82"/>
      <c r="AJ24" s="82"/>
      <c r="AK24" s="112"/>
      <c r="AL24" s="112"/>
      <c r="AM24" s="120" t="s">
        <v>887</v>
      </c>
      <c r="AN24" s="110" t="s">
        <v>758</v>
      </c>
      <c r="AO24" s="114"/>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row>
    <row r="25" spans="1:244" ht="214.5" x14ac:dyDescent="0.2">
      <c r="A25" s="107">
        <v>15</v>
      </c>
      <c r="B25" s="108" t="s">
        <v>341</v>
      </c>
      <c r="C25" s="109" t="s">
        <v>114</v>
      </c>
      <c r="D25" s="109" t="s">
        <v>521</v>
      </c>
      <c r="E25" s="109" t="s">
        <v>372</v>
      </c>
      <c r="F25" s="109" t="s">
        <v>6</v>
      </c>
      <c r="G25" s="109" t="s">
        <v>202</v>
      </c>
      <c r="H25" s="109" t="s">
        <v>529</v>
      </c>
      <c r="I25" s="123" t="s">
        <v>408</v>
      </c>
      <c r="J25" s="123" t="s">
        <v>530</v>
      </c>
      <c r="K25" s="123" t="s">
        <v>33</v>
      </c>
      <c r="L25" s="123" t="s">
        <v>185</v>
      </c>
      <c r="M25" s="123" t="s">
        <v>19</v>
      </c>
      <c r="N25" s="123" t="s">
        <v>25</v>
      </c>
      <c r="O25" s="123" t="str">
        <f>IF(N25='[2]NO BORRAR'!$H$1,'[2]NO BORRAR'!$L$1,IF(N25='[2]NO BORRAR'!$H$2,'[2]NO BORRAR'!$L$2,IF(N25='[2]NO BORRAR'!$H$3,'[2]NO BORRAR'!$L$3,IF(N25='[2]NO BORRAR'!$H$4,'[2]NO BORRAR'!$L$4,))))</f>
        <v>EVITAR, REDUCIR, COMPARTIR O TRANSFERIR EL RIESGO</v>
      </c>
      <c r="P25" s="123" t="s">
        <v>26</v>
      </c>
      <c r="Q25" s="123" t="s">
        <v>531</v>
      </c>
      <c r="R25" s="123" t="s">
        <v>409</v>
      </c>
      <c r="S25" s="123" t="s">
        <v>26</v>
      </c>
      <c r="T25" s="123" t="s">
        <v>26</v>
      </c>
      <c r="U25" s="123" t="s">
        <v>27</v>
      </c>
      <c r="V25" s="123" t="s">
        <v>185</v>
      </c>
      <c r="W25" s="123" t="s">
        <v>18</v>
      </c>
      <c r="X25" s="123" t="s">
        <v>410</v>
      </c>
      <c r="Y25" s="123" t="s">
        <v>98</v>
      </c>
      <c r="Z25" s="123" t="s">
        <v>411</v>
      </c>
      <c r="AA25" s="123" t="s">
        <v>532</v>
      </c>
      <c r="AB25" s="123" t="s">
        <v>533</v>
      </c>
      <c r="AC25" s="123" t="s">
        <v>214</v>
      </c>
      <c r="AD25" s="123" t="s">
        <v>215</v>
      </c>
      <c r="AE25" s="123" t="s">
        <v>652</v>
      </c>
      <c r="AF25" s="156" t="s">
        <v>653</v>
      </c>
      <c r="AG25" s="156" t="s">
        <v>716</v>
      </c>
      <c r="AH25" s="156" t="s">
        <v>677</v>
      </c>
      <c r="AI25" s="82"/>
      <c r="AJ25" s="82"/>
      <c r="AK25" s="112"/>
      <c r="AL25" s="112"/>
      <c r="AM25" s="120" t="s">
        <v>888</v>
      </c>
      <c r="AN25" s="110" t="s">
        <v>798</v>
      </c>
      <c r="AO25" s="114"/>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row>
    <row r="26" spans="1:244" ht="235.5" customHeight="1" x14ac:dyDescent="0.2">
      <c r="A26" s="107">
        <v>16</v>
      </c>
      <c r="B26" s="108" t="s">
        <v>341</v>
      </c>
      <c r="C26" s="109" t="s">
        <v>115</v>
      </c>
      <c r="D26" s="109" t="s">
        <v>390</v>
      </c>
      <c r="E26" s="109" t="s">
        <v>373</v>
      </c>
      <c r="F26" s="109" t="s">
        <v>6</v>
      </c>
      <c r="G26" s="109" t="s">
        <v>200</v>
      </c>
      <c r="H26" s="109" t="s">
        <v>738</v>
      </c>
      <c r="I26" s="123" t="s">
        <v>391</v>
      </c>
      <c r="J26" s="123" t="s">
        <v>534</v>
      </c>
      <c r="K26" s="123" t="s">
        <v>29</v>
      </c>
      <c r="L26" s="123" t="s">
        <v>184</v>
      </c>
      <c r="M26" s="123" t="s">
        <v>18</v>
      </c>
      <c r="N26" s="123" t="s">
        <v>25</v>
      </c>
      <c r="O26" s="123" t="str">
        <f>IF(N26='[2]NO BORRAR'!$H$1,'[2]NO BORRAR'!$L$1,IF(N26='[2]NO BORRAR'!$H$2,'[2]NO BORRAR'!$L$2,IF(N26='[2]NO BORRAR'!$H$3,'[2]NO BORRAR'!$L$3,IF(N26='[2]NO BORRAR'!$H$4,'[2]NO BORRAR'!$L$4,))))</f>
        <v>EVITAR, REDUCIR, COMPARTIR O TRANSFERIR EL RIESGO</v>
      </c>
      <c r="P26" s="123" t="s">
        <v>26</v>
      </c>
      <c r="Q26" s="123" t="s">
        <v>392</v>
      </c>
      <c r="R26" s="123"/>
      <c r="S26" s="123" t="s">
        <v>26</v>
      </c>
      <c r="T26" s="158" t="s">
        <v>26</v>
      </c>
      <c r="U26" s="123" t="s">
        <v>26</v>
      </c>
      <c r="V26" s="123" t="s">
        <v>184</v>
      </c>
      <c r="W26" s="123" t="s">
        <v>17</v>
      </c>
      <c r="X26" s="123" t="s">
        <v>25</v>
      </c>
      <c r="Y26" s="123" t="str">
        <f>IF(X26='[2]NO BORRAR'!$H$1,'[2]NO BORRAR'!$L$1,IF(X26='[2]NO BORRAR'!$H$2,'[2]NO BORRAR'!$L$2,IF(X26='[2]NO BORRAR'!$H$3,'[2]NO BORRAR'!$L$3,IF(X26='[2]NO BORRAR'!$H$4,'[2]NO BORRAR'!$L$4,))))</f>
        <v>EVITAR, REDUCIR, COMPARTIR O TRANSFERIR EL RIESGO</v>
      </c>
      <c r="Z26" s="123" t="s">
        <v>393</v>
      </c>
      <c r="AA26" s="123" t="s">
        <v>535</v>
      </c>
      <c r="AB26" s="123" t="s">
        <v>536</v>
      </c>
      <c r="AC26" s="123" t="s">
        <v>214</v>
      </c>
      <c r="AD26" s="123" t="s">
        <v>215</v>
      </c>
      <c r="AE26" s="123" t="s">
        <v>654</v>
      </c>
      <c r="AF26" s="156">
        <v>0</v>
      </c>
      <c r="AG26" s="156" t="s">
        <v>676</v>
      </c>
      <c r="AH26" s="156">
        <v>0</v>
      </c>
      <c r="AI26" s="82"/>
      <c r="AJ26" s="82"/>
      <c r="AK26" s="112"/>
      <c r="AL26" s="112"/>
      <c r="AM26" s="120" t="s">
        <v>889</v>
      </c>
      <c r="AN26" s="124" t="s">
        <v>799</v>
      </c>
      <c r="AO26" s="114"/>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row>
    <row r="27" spans="1:244" ht="409.5" x14ac:dyDescent="0.2">
      <c r="A27" s="107">
        <v>17</v>
      </c>
      <c r="B27" s="108" t="s">
        <v>341</v>
      </c>
      <c r="C27" s="109" t="s">
        <v>768</v>
      </c>
      <c r="D27" s="109" t="s">
        <v>537</v>
      </c>
      <c r="E27" s="109" t="s">
        <v>374</v>
      </c>
      <c r="F27" s="109" t="s">
        <v>6</v>
      </c>
      <c r="G27" s="109" t="s">
        <v>200</v>
      </c>
      <c r="H27" s="109" t="s">
        <v>538</v>
      </c>
      <c r="I27" s="123" t="s">
        <v>539</v>
      </c>
      <c r="J27" s="123" t="s">
        <v>540</v>
      </c>
      <c r="K27" s="123" t="s">
        <v>29</v>
      </c>
      <c r="L27" s="123" t="s">
        <v>185</v>
      </c>
      <c r="M27" s="123" t="s">
        <v>18</v>
      </c>
      <c r="N27" s="123" t="s">
        <v>25</v>
      </c>
      <c r="O27" s="123" t="str">
        <f>IF(N27='[2]NO BORRAR'!$H$1,'[2]NO BORRAR'!$L$1,IF(N27='[2]NO BORRAR'!$H$2,'[2]NO BORRAR'!$L$2,IF(N27='[2]NO BORRAR'!$H$3,'[2]NO BORRAR'!$L$3,IF(N27='[2]NO BORRAR'!$H$4,'[2]NO BORRAR'!$L$4,))))</f>
        <v>EVITAR, REDUCIR, COMPARTIR O TRANSFERIR EL RIESGO</v>
      </c>
      <c r="P27" s="123" t="s">
        <v>26</v>
      </c>
      <c r="Q27" s="123" t="s">
        <v>389</v>
      </c>
      <c r="R27" s="123"/>
      <c r="S27" s="123" t="s">
        <v>26</v>
      </c>
      <c r="T27" s="158" t="s">
        <v>26</v>
      </c>
      <c r="U27" s="123" t="s">
        <v>26</v>
      </c>
      <c r="V27" s="123" t="s">
        <v>185</v>
      </c>
      <c r="W27" s="123" t="s">
        <v>17</v>
      </c>
      <c r="X27" s="123" t="s">
        <v>24</v>
      </c>
      <c r="Y27" s="123" t="str">
        <f>IF(X27='[2]NO BORRAR'!$H$1,'[2]NO BORRAR'!$L$1,IF(X27='[2]NO BORRAR'!$H$2,'[2]NO BORRAR'!$L$2,IF(X27='[2]NO BORRAR'!$H$3,'[2]NO BORRAR'!$L$3,IF(X27='[2]NO BORRAR'!$H$4,'[2]NO BORRAR'!$L$4,))))</f>
        <v>EVITAR, REDUCIR, COMPARTIR O TRANSFERIR EL RIESGO</v>
      </c>
      <c r="Z27" s="123" t="s">
        <v>541</v>
      </c>
      <c r="AA27" s="123" t="s">
        <v>542</v>
      </c>
      <c r="AB27" s="123" t="s">
        <v>543</v>
      </c>
      <c r="AC27" s="123" t="s">
        <v>214</v>
      </c>
      <c r="AD27" s="123" t="s">
        <v>215</v>
      </c>
      <c r="AE27" s="123" t="str">
        <f>[3]FINANCIERA!AE14</f>
        <v>CIERRE COSTOS: 1- BLOQUEO DEL SISTEMA :DURANTE EL TRIMESTRE SE REALIZARON LOS BLOQUEOS AL SISTEMA SAP  A LOS 5 DIAS SIGUIENTES AL MES DE CIERRE, PERO LOS USUARIOS HAN SOLICITADO LA APUERTURA DEBIDO A QUE NO HAN TERMINADO DE INGRESAR LA INFOMACION  2-REVISION PERIODICA DE LA INFORMACION : PREVIO AL PROCESO DE  CIERRE DE COSTOS SE REALIZACION LAS REVISIONES DE LOS REGISTROS REALIZADOS POR LAS DIFERENCTES AREAS ,  SE EVIDENCIARON ERRORES  3- CUMPLIMIENTO EN LA ENTREGA DE LA INFORMACION :  LAS AREAS RESPONSABLES REPORTARON LA INFORMACION EL DIA 20 SIQUIENTE A LA FECHA DE CIERRE , SE GENERARON INCONSITENCIAS DE CIERRE IGUALMENTE HUBO DEMORA EN LA INFORMACION POR PARTE DE LAS DEMAS  AREAS, EL AREA DE COSTOS ENVIO LAS SOLICITUDES DE CORRECCION DE LAS INCONSISTENCIAS, HUBO APOYO DEL CONSULTOS CO Y EL CIERRE SE PUDO CULMINAR UNA VEZ CORREGIDAS LAS INCONSISTENCIAS.</v>
      </c>
      <c r="AF27" s="159" t="s">
        <v>645</v>
      </c>
      <c r="AG27" s="159" t="s">
        <v>704</v>
      </c>
      <c r="AH27" s="159" t="s">
        <v>705</v>
      </c>
      <c r="AI27" s="125"/>
      <c r="AJ27" s="125"/>
      <c r="AK27" s="112"/>
      <c r="AL27" s="112"/>
      <c r="AM27" s="126" t="s">
        <v>890</v>
      </c>
      <c r="AN27" s="110" t="s">
        <v>748</v>
      </c>
      <c r="AO27" s="114"/>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row>
    <row r="28" spans="1:244" ht="238.5" customHeight="1" x14ac:dyDescent="0.2">
      <c r="A28" s="107">
        <v>18</v>
      </c>
      <c r="B28" s="108" t="s">
        <v>341</v>
      </c>
      <c r="C28" s="109" t="s">
        <v>116</v>
      </c>
      <c r="D28" s="109" t="s">
        <v>521</v>
      </c>
      <c r="E28" s="109" t="s">
        <v>544</v>
      </c>
      <c r="F28" s="109" t="s">
        <v>6</v>
      </c>
      <c r="G28" s="109" t="s">
        <v>200</v>
      </c>
      <c r="H28" s="109" t="s">
        <v>545</v>
      </c>
      <c r="I28" s="123" t="s">
        <v>447</v>
      </c>
      <c r="J28" s="123" t="s">
        <v>546</v>
      </c>
      <c r="K28" s="123" t="s">
        <v>29</v>
      </c>
      <c r="L28" s="123" t="s">
        <v>184</v>
      </c>
      <c r="M28" s="123" t="s">
        <v>18</v>
      </c>
      <c r="N28" s="123" t="s">
        <v>25</v>
      </c>
      <c r="O28" s="123" t="str">
        <f>IF(N28='[2]NO BORRAR'!$H$1,'[2]NO BORRAR'!$L$1,IF(N28='[2]NO BORRAR'!$H$2,'[2]NO BORRAR'!$L$2,IF(N28='[2]NO BORRAR'!$H$3,'[2]NO BORRAR'!$L$3,IF(N28='[2]NO BORRAR'!$H$4,'[2]NO BORRAR'!$L$4,))))</f>
        <v>EVITAR, REDUCIR, COMPARTIR O TRANSFERIR EL RIESGO</v>
      </c>
      <c r="P28" s="123" t="s">
        <v>26</v>
      </c>
      <c r="Q28" s="123" t="s">
        <v>547</v>
      </c>
      <c r="R28" s="123" t="s">
        <v>448</v>
      </c>
      <c r="S28" s="123" t="s">
        <v>27</v>
      </c>
      <c r="T28" s="158" t="s">
        <v>27</v>
      </c>
      <c r="U28" s="123" t="s">
        <v>27</v>
      </c>
      <c r="V28" s="123" t="s">
        <v>133</v>
      </c>
      <c r="W28" s="123" t="s">
        <v>18</v>
      </c>
      <c r="X28" s="123" t="s">
        <v>25</v>
      </c>
      <c r="Y28" s="123" t="str">
        <f>IF(X28='[2]NO BORRAR'!$H$1,'[2]NO BORRAR'!$L$1,IF(X28='[2]NO BORRAR'!$H$2,'[2]NO BORRAR'!$L$2,IF(X28='[2]NO BORRAR'!$H$3,'[2]NO BORRAR'!$L$3,IF(X28='[2]NO BORRAR'!$H$4,'[2]NO BORRAR'!$L$4,))))</f>
        <v>EVITAR, REDUCIR, COMPARTIR O TRANSFERIR EL RIESGO</v>
      </c>
      <c r="Z28" s="123" t="s">
        <v>449</v>
      </c>
      <c r="AA28" s="123" t="s">
        <v>548</v>
      </c>
      <c r="AB28" s="123" t="s">
        <v>549</v>
      </c>
      <c r="AC28" s="123" t="s">
        <v>214</v>
      </c>
      <c r="AD28" s="123" t="s">
        <v>215</v>
      </c>
      <c r="AE28" s="123" t="s">
        <v>658</v>
      </c>
      <c r="AF28" s="156" t="s">
        <v>800</v>
      </c>
      <c r="AG28" s="156" t="s">
        <v>713</v>
      </c>
      <c r="AH28" s="156" t="s">
        <v>801</v>
      </c>
      <c r="AI28" s="82"/>
      <c r="AJ28" s="82"/>
      <c r="AK28" s="112"/>
      <c r="AL28" s="112"/>
      <c r="AM28" s="120" t="s">
        <v>891</v>
      </c>
      <c r="AN28" s="110" t="s">
        <v>765</v>
      </c>
      <c r="AO28" s="114"/>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row>
    <row r="29" spans="1:244" ht="409.5" x14ac:dyDescent="0.2">
      <c r="A29" s="107">
        <v>19</v>
      </c>
      <c r="B29" s="108" t="s">
        <v>342</v>
      </c>
      <c r="C29" s="120" t="s">
        <v>118</v>
      </c>
      <c r="D29" s="120" t="s">
        <v>190</v>
      </c>
      <c r="E29" s="120" t="s">
        <v>229</v>
      </c>
      <c r="F29" s="120" t="s">
        <v>6</v>
      </c>
      <c r="G29" s="120" t="s">
        <v>202</v>
      </c>
      <c r="H29" s="127" t="s">
        <v>234</v>
      </c>
      <c r="I29" s="156" t="s">
        <v>140</v>
      </c>
      <c r="J29" s="123" t="s">
        <v>552</v>
      </c>
      <c r="K29" s="123" t="s">
        <v>29</v>
      </c>
      <c r="L29" s="123" t="s">
        <v>133</v>
      </c>
      <c r="M29" s="123" t="s">
        <v>19</v>
      </c>
      <c r="N29" s="156" t="s">
        <v>387</v>
      </c>
      <c r="O29" s="156" t="s">
        <v>98</v>
      </c>
      <c r="P29" s="123" t="s">
        <v>26</v>
      </c>
      <c r="Q29" s="156"/>
      <c r="R29" s="156"/>
      <c r="S29" s="156" t="s">
        <v>26</v>
      </c>
      <c r="T29" s="158" t="s">
        <v>26</v>
      </c>
      <c r="U29" s="123" t="s">
        <v>26</v>
      </c>
      <c r="V29" s="123" t="s">
        <v>133</v>
      </c>
      <c r="W29" s="123" t="s">
        <v>17</v>
      </c>
      <c r="X29" s="156" t="s">
        <v>24</v>
      </c>
      <c r="Y29" s="156" t="str">
        <f>IF(X29='[4]NO BORRAR'!$H$1,'[4]NO BORRAR'!$L$1,IF(X29='[4]NO BORRAR'!$H$2,'[4]NO BORRAR'!$L$2,IF(X29='[4]NO BORRAR'!$H$3,'[4]NO BORRAR'!$L$3,IF(X29='[4]NO BORRAR'!$H$4,'[4]NO BORRAR'!$L$4,))))</f>
        <v>EVITAR, REDUCIR, COMPARTIR O TRANSFERIR EL RIESGO</v>
      </c>
      <c r="Z29" s="123" t="s">
        <v>155</v>
      </c>
      <c r="AA29" s="123" t="s">
        <v>554</v>
      </c>
      <c r="AB29" s="123" t="s">
        <v>553</v>
      </c>
      <c r="AC29" s="156" t="s">
        <v>214</v>
      </c>
      <c r="AD29" s="156" t="s">
        <v>215</v>
      </c>
      <c r="AE29" s="123" t="s">
        <v>802</v>
      </c>
      <c r="AF29" s="156" t="s">
        <v>803</v>
      </c>
      <c r="AG29" s="123" t="s">
        <v>804</v>
      </c>
      <c r="AH29" s="156" t="s">
        <v>805</v>
      </c>
      <c r="AI29" s="110"/>
      <c r="AJ29" s="82"/>
      <c r="AK29" s="112"/>
      <c r="AL29" s="112"/>
      <c r="AM29" s="120" t="s">
        <v>892</v>
      </c>
      <c r="AN29" s="82" t="s">
        <v>766</v>
      </c>
      <c r="AO29" s="128"/>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row>
    <row r="30" spans="1:244" ht="198" x14ac:dyDescent="0.2">
      <c r="A30" s="107">
        <v>20</v>
      </c>
      <c r="B30" s="108" t="s">
        <v>342</v>
      </c>
      <c r="C30" s="109" t="s">
        <v>119</v>
      </c>
      <c r="D30" s="109" t="s">
        <v>196</v>
      </c>
      <c r="E30" s="109" t="s">
        <v>555</v>
      </c>
      <c r="F30" s="109" t="s">
        <v>6</v>
      </c>
      <c r="G30" s="109" t="s">
        <v>202</v>
      </c>
      <c r="H30" s="109" t="s">
        <v>556</v>
      </c>
      <c r="I30" s="123" t="s">
        <v>561</v>
      </c>
      <c r="J30" s="123" t="s">
        <v>145</v>
      </c>
      <c r="K30" s="123" t="s">
        <v>29</v>
      </c>
      <c r="L30" s="123" t="s">
        <v>186</v>
      </c>
      <c r="M30" s="123" t="s">
        <v>19</v>
      </c>
      <c r="N30" s="123" t="s">
        <v>25</v>
      </c>
      <c r="O30" s="123" t="str">
        <f>IF(N30='NO BORRAR'!$H$1,'NO BORRAR'!$L$1,IF(N30='NO BORRAR'!$H$2,'NO BORRAR'!$L$2,IF(N30='NO BORRAR'!$H$3,'NO BORRAR'!$L$3,IF(N30='NO BORRAR'!$H$4,'NO BORRAR'!$L$4,))))</f>
        <v>EVITAR, REDUCIR, COMPARTIR O TRANSFERIR EL RIESGO</v>
      </c>
      <c r="P30" s="123" t="s">
        <v>26</v>
      </c>
      <c r="Q30" s="123"/>
      <c r="R30" s="123"/>
      <c r="S30" s="123" t="s">
        <v>26</v>
      </c>
      <c r="T30" s="157"/>
      <c r="U30" s="123" t="s">
        <v>26</v>
      </c>
      <c r="V30" s="123" t="s">
        <v>186</v>
      </c>
      <c r="W30" s="123" t="s">
        <v>16</v>
      </c>
      <c r="X30" s="123" t="s">
        <v>22</v>
      </c>
      <c r="Y30" s="123" t="str">
        <f>IF(X30='NO BORRAR'!$H$1,'NO BORRAR'!$L$1,IF(X30='NO BORRAR'!$H$2,'NO BORRAR'!$L$2,IF(X30='NO BORRAR'!$H$3,'NO BORRAR'!$L$3,IF(X30='NO BORRAR'!$H$4,'NO BORRAR'!$L$4,))))</f>
        <v>ASUMIR EL RIESGO</v>
      </c>
      <c r="Z30" s="123" t="s">
        <v>154</v>
      </c>
      <c r="AA30" s="123" t="s">
        <v>151</v>
      </c>
      <c r="AB30" s="123" t="s">
        <v>232</v>
      </c>
      <c r="AC30" s="123" t="s">
        <v>214</v>
      </c>
      <c r="AD30" s="123" t="s">
        <v>215</v>
      </c>
      <c r="AE30" s="123" t="s">
        <v>806</v>
      </c>
      <c r="AF30" s="123" t="s">
        <v>807</v>
      </c>
      <c r="AG30" s="123" t="s">
        <v>808</v>
      </c>
      <c r="AH30" s="123" t="s">
        <v>809</v>
      </c>
      <c r="AI30" s="110"/>
      <c r="AJ30" s="110"/>
      <c r="AK30" s="112"/>
      <c r="AL30" s="112"/>
      <c r="AM30" s="109" t="s">
        <v>743</v>
      </c>
      <c r="AN30" s="110" t="s">
        <v>810</v>
      </c>
      <c r="AO30" s="114"/>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row>
    <row r="31" spans="1:244" ht="231" x14ac:dyDescent="0.2">
      <c r="A31" s="107">
        <v>21</v>
      </c>
      <c r="B31" s="108" t="s">
        <v>342</v>
      </c>
      <c r="C31" s="109" t="s">
        <v>119</v>
      </c>
      <c r="D31" s="109" t="s">
        <v>196</v>
      </c>
      <c r="E31" s="109" t="s">
        <v>141</v>
      </c>
      <c r="F31" s="109" t="s">
        <v>6</v>
      </c>
      <c r="G31" s="109" t="s">
        <v>202</v>
      </c>
      <c r="H31" s="109" t="s">
        <v>562</v>
      </c>
      <c r="I31" s="123" t="s">
        <v>563</v>
      </c>
      <c r="J31" s="123" t="s">
        <v>146</v>
      </c>
      <c r="K31" s="123" t="s">
        <v>34</v>
      </c>
      <c r="L31" s="123" t="s">
        <v>185</v>
      </c>
      <c r="M31" s="123" t="s">
        <v>16</v>
      </c>
      <c r="N31" s="123" t="s">
        <v>23</v>
      </c>
      <c r="O31" s="123" t="str">
        <f>IF(N31='NO BORRAR'!$H$1,'NO BORRAR'!$L$1,IF(N31='NO BORRAR'!$H$2,'NO BORRAR'!$L$2,IF(N31='NO BORRAR'!$H$3,'NO BORRAR'!$L$3,IF(N31='NO BORRAR'!$H$4,'NO BORRAR'!$L$4,))))</f>
        <v>REDUCIR O ASUMIR EL RIESGO</v>
      </c>
      <c r="P31" s="123" t="s">
        <v>26</v>
      </c>
      <c r="Q31" s="123"/>
      <c r="R31" s="123"/>
      <c r="S31" s="123" t="s">
        <v>26</v>
      </c>
      <c r="T31" s="157"/>
      <c r="U31" s="156" t="s">
        <v>26</v>
      </c>
      <c r="V31" s="123" t="s">
        <v>186</v>
      </c>
      <c r="W31" s="123" t="s">
        <v>16</v>
      </c>
      <c r="X31" s="123" t="s">
        <v>22</v>
      </c>
      <c r="Y31" s="123" t="str">
        <f>IF(X31='NO BORRAR'!$H$1,'NO BORRAR'!$L$1,IF(X31='NO BORRAR'!$H$2,'NO BORRAR'!$L$2,IF(X31='NO BORRAR'!$H$3,'NO BORRAR'!$L$3,IF(X31='NO BORRAR'!$H$4,'NO BORRAR'!$L$4,))))</f>
        <v>ASUMIR EL RIESGO</v>
      </c>
      <c r="Z31" s="123" t="s">
        <v>239</v>
      </c>
      <c r="AA31" s="123" t="s">
        <v>152</v>
      </c>
      <c r="AB31" s="123" t="s">
        <v>479</v>
      </c>
      <c r="AC31" s="123" t="s">
        <v>214</v>
      </c>
      <c r="AD31" s="123" t="s">
        <v>215</v>
      </c>
      <c r="AE31" s="123" t="s">
        <v>636</v>
      </c>
      <c r="AF31" s="123" t="s">
        <v>637</v>
      </c>
      <c r="AG31" s="123" t="s">
        <v>687</v>
      </c>
      <c r="AH31" s="123" t="s">
        <v>688</v>
      </c>
      <c r="AI31" s="110"/>
      <c r="AJ31" s="110"/>
      <c r="AK31" s="112"/>
      <c r="AL31" s="112"/>
      <c r="AM31" s="109" t="s">
        <v>746</v>
      </c>
      <c r="AN31" s="81" t="s">
        <v>811</v>
      </c>
      <c r="AO31" s="114"/>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row>
    <row r="32" spans="1:244" ht="232.5" customHeight="1" x14ac:dyDescent="0.2">
      <c r="A32" s="107">
        <v>22</v>
      </c>
      <c r="B32" s="108" t="s">
        <v>342</v>
      </c>
      <c r="C32" s="109" t="s">
        <v>119</v>
      </c>
      <c r="D32" s="109" t="s">
        <v>190</v>
      </c>
      <c r="E32" s="109" t="s">
        <v>142</v>
      </c>
      <c r="F32" s="109" t="s">
        <v>7</v>
      </c>
      <c r="G32" s="109" t="s">
        <v>202</v>
      </c>
      <c r="H32" s="109" t="s">
        <v>564</v>
      </c>
      <c r="I32" s="123" t="s">
        <v>565</v>
      </c>
      <c r="J32" s="123" t="s">
        <v>557</v>
      </c>
      <c r="K32" s="123" t="s">
        <v>29</v>
      </c>
      <c r="L32" s="123" t="s">
        <v>133</v>
      </c>
      <c r="M32" s="123" t="s">
        <v>17</v>
      </c>
      <c r="N32" s="123" t="s">
        <v>24</v>
      </c>
      <c r="O32" s="123" t="str">
        <f>IF(N32='NO BORRAR'!$H$1,'NO BORRAR'!$L$1,IF(N32='NO BORRAR'!$H$2,'NO BORRAR'!$L$2,IF(N32='NO BORRAR'!$H$3,'NO BORRAR'!$L$3,IF(N32='NO BORRAR'!$H$4,'NO BORRAR'!$L$4,))))</f>
        <v>EVITAR, REDUCIR, COMPARTIR O TRANSFERIR EL RIESGO</v>
      </c>
      <c r="P32" s="123" t="s">
        <v>26</v>
      </c>
      <c r="Q32" s="123"/>
      <c r="R32" s="123"/>
      <c r="S32" s="123" t="s">
        <v>26</v>
      </c>
      <c r="T32" s="157"/>
      <c r="U32" s="123" t="s">
        <v>26</v>
      </c>
      <c r="V32" s="123" t="s">
        <v>185</v>
      </c>
      <c r="W32" s="123" t="s">
        <v>17</v>
      </c>
      <c r="X32" s="123" t="s">
        <v>24</v>
      </c>
      <c r="Y32" s="123" t="str">
        <f>IF(X32='NO BORRAR'!$H$1,'NO BORRAR'!$L$1,IF(X32='NO BORRAR'!$H$2,'NO BORRAR'!$L$2,IF(X32='NO BORRAR'!$H$3,'NO BORRAR'!$L$3,IF(X32='NO BORRAR'!$H$4,'NO BORRAR'!$L$4,))))</f>
        <v>EVITAR, REDUCIR, COMPARTIR O TRANSFERIR EL RIESGO</v>
      </c>
      <c r="Z32" s="123" t="s">
        <v>132</v>
      </c>
      <c r="AA32" s="123" t="s">
        <v>480</v>
      </c>
      <c r="AB32" s="123" t="s">
        <v>236</v>
      </c>
      <c r="AC32" s="123" t="s">
        <v>214</v>
      </c>
      <c r="AD32" s="123" t="s">
        <v>215</v>
      </c>
      <c r="AE32" s="123" t="s">
        <v>812</v>
      </c>
      <c r="AF32" s="160" t="s">
        <v>638</v>
      </c>
      <c r="AG32" s="123" t="s">
        <v>813</v>
      </c>
      <c r="AH32" s="160" t="s">
        <v>689</v>
      </c>
      <c r="AI32" s="110"/>
      <c r="AJ32" s="129"/>
      <c r="AK32" s="112"/>
      <c r="AL32" s="112"/>
      <c r="AM32" s="130" t="s">
        <v>893</v>
      </c>
      <c r="AN32" s="124" t="s">
        <v>749</v>
      </c>
      <c r="AO32" s="114"/>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row>
    <row r="33" spans="1:244" ht="409.5" customHeight="1" x14ac:dyDescent="0.2">
      <c r="A33" s="107">
        <v>23</v>
      </c>
      <c r="B33" s="108" t="s">
        <v>342</v>
      </c>
      <c r="C33" s="109" t="s">
        <v>119</v>
      </c>
      <c r="D33" s="109" t="s">
        <v>293</v>
      </c>
      <c r="E33" s="109" t="s">
        <v>294</v>
      </c>
      <c r="F33" s="109" t="s">
        <v>6</v>
      </c>
      <c r="G33" s="109" t="s">
        <v>199</v>
      </c>
      <c r="H33" s="109" t="s">
        <v>566</v>
      </c>
      <c r="I33" s="123" t="s">
        <v>559</v>
      </c>
      <c r="J33" s="123" t="s">
        <v>560</v>
      </c>
      <c r="K33" s="123" t="s">
        <v>33</v>
      </c>
      <c r="L33" s="123" t="s">
        <v>185</v>
      </c>
      <c r="M33" s="123" t="s">
        <v>19</v>
      </c>
      <c r="N33" s="123" t="s">
        <v>25</v>
      </c>
      <c r="O33" s="123" t="str">
        <f>IF(N33='[4]NO BORRAR'!$H$1,'[4]NO BORRAR'!$L$1,IF(N33='[4]NO BORRAR'!$H$2,'[4]NO BORRAR'!$L$2,IF(N33='[4]NO BORRAR'!$H$3,'[4]NO BORRAR'!$L$3,IF(N33='[4]NO BORRAR'!$H$4,'[4]NO BORRAR'!$L$4,))))</f>
        <v>EVITAR, REDUCIR, COMPARTIR O TRANSFERIR EL RIESGO</v>
      </c>
      <c r="P33" s="123" t="s">
        <v>26</v>
      </c>
      <c r="Q33" s="123"/>
      <c r="R33" s="123"/>
      <c r="S33" s="123" t="s">
        <v>27</v>
      </c>
      <c r="T33" s="157"/>
      <c r="U33" s="123" t="s">
        <v>27</v>
      </c>
      <c r="V33" s="123" t="s">
        <v>185</v>
      </c>
      <c r="W33" s="123" t="s">
        <v>19</v>
      </c>
      <c r="X33" s="123" t="s">
        <v>25</v>
      </c>
      <c r="Y33" s="123" t="str">
        <f>IF(X33='[4]NO BORRAR'!$H$1,'[4]NO BORRAR'!$L$1,IF(X33='[4]NO BORRAR'!$H$2,'[4]NO BORRAR'!$L$2,IF(X33='[4]NO BORRAR'!$H$3,'[4]NO BORRAR'!$L$3,IF(X33='[4]NO BORRAR'!$H$4,'[4]NO BORRAR'!$L$4,))))</f>
        <v>EVITAR, REDUCIR, COMPARTIR O TRANSFERIR EL RIESGO</v>
      </c>
      <c r="Z33" s="123" t="s">
        <v>296</v>
      </c>
      <c r="AA33" s="123" t="s">
        <v>295</v>
      </c>
      <c r="AB33" s="123" t="s">
        <v>297</v>
      </c>
      <c r="AC33" s="123" t="s">
        <v>214</v>
      </c>
      <c r="AD33" s="123" t="s">
        <v>215</v>
      </c>
      <c r="AE33" s="123" t="s">
        <v>814</v>
      </c>
      <c r="AF33" s="123" t="s">
        <v>815</v>
      </c>
      <c r="AG33" s="123" t="s">
        <v>816</v>
      </c>
      <c r="AH33" s="123" t="s">
        <v>817</v>
      </c>
      <c r="AI33" s="110"/>
      <c r="AJ33" s="110"/>
      <c r="AK33" s="112"/>
      <c r="AL33" s="112"/>
      <c r="AM33" s="109" t="s">
        <v>818</v>
      </c>
      <c r="AN33" s="110" t="s">
        <v>759</v>
      </c>
      <c r="AO33" s="114"/>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row>
    <row r="34" spans="1:244" ht="280.5" x14ac:dyDescent="0.2">
      <c r="A34" s="107">
        <v>24</v>
      </c>
      <c r="B34" s="108" t="s">
        <v>342</v>
      </c>
      <c r="C34" s="109" t="s">
        <v>119</v>
      </c>
      <c r="D34" s="109" t="s">
        <v>196</v>
      </c>
      <c r="E34" s="109" t="s">
        <v>294</v>
      </c>
      <c r="F34" s="109" t="s">
        <v>6</v>
      </c>
      <c r="G34" s="109" t="s">
        <v>199</v>
      </c>
      <c r="H34" s="109" t="s">
        <v>568</v>
      </c>
      <c r="I34" s="123" t="s">
        <v>567</v>
      </c>
      <c r="J34" s="123" t="s">
        <v>558</v>
      </c>
      <c r="K34" s="123" t="s">
        <v>35</v>
      </c>
      <c r="L34" s="123" t="s">
        <v>185</v>
      </c>
      <c r="M34" s="123" t="s">
        <v>17</v>
      </c>
      <c r="N34" s="123" t="s">
        <v>24</v>
      </c>
      <c r="O34" s="123" t="str">
        <f>IF(N34='[4]NO BORRAR'!$H$1,'[4]NO BORRAR'!$L$1,IF(N34='[4]NO BORRAR'!$H$2,'[4]NO BORRAR'!$L$2,IF(N34='[4]NO BORRAR'!$H$3,'[4]NO BORRAR'!$L$3,IF(N34='[4]NO BORRAR'!$H$4,'[4]NO BORRAR'!$L$4,))))</f>
        <v>EVITAR, REDUCIR, COMPARTIR O TRANSFERIR EL RIESGO</v>
      </c>
      <c r="P34" s="123" t="s">
        <v>27</v>
      </c>
      <c r="Q34" s="123"/>
      <c r="R34" s="123"/>
      <c r="S34" s="123"/>
      <c r="T34" s="157"/>
      <c r="U34" s="123"/>
      <c r="V34" s="123" t="s">
        <v>185</v>
      </c>
      <c r="W34" s="123" t="s">
        <v>16</v>
      </c>
      <c r="X34" s="123" t="s">
        <v>23</v>
      </c>
      <c r="Y34" s="123" t="str">
        <f>IF(X34='[4]NO BORRAR'!$H$1,'[4]NO BORRAR'!$L$1,IF(X34='[4]NO BORRAR'!$H$2,'[4]NO BORRAR'!$L$2,IF(X34='[4]NO BORRAR'!$H$3,'[4]NO BORRAR'!$L$3,IF(X34='[4]NO BORRAR'!$H$4,'[4]NO BORRAR'!$L$4,))))</f>
        <v>REDUCIR O ASUMIR EL RIESGO</v>
      </c>
      <c r="Z34" s="123" t="s">
        <v>132</v>
      </c>
      <c r="AA34" s="123" t="s">
        <v>230</v>
      </c>
      <c r="AB34" s="123" t="s">
        <v>237</v>
      </c>
      <c r="AC34" s="123" t="s">
        <v>214</v>
      </c>
      <c r="AD34" s="123" t="s">
        <v>215</v>
      </c>
      <c r="AE34" s="123" t="s">
        <v>819</v>
      </c>
      <c r="AF34" s="123" t="s">
        <v>820</v>
      </c>
      <c r="AG34" s="123" t="s">
        <v>821</v>
      </c>
      <c r="AH34" s="123" t="s">
        <v>822</v>
      </c>
      <c r="AI34" s="110"/>
      <c r="AJ34" s="110"/>
      <c r="AK34" s="112"/>
      <c r="AL34" s="112"/>
      <c r="AM34" s="109" t="s">
        <v>823</v>
      </c>
      <c r="AN34" s="110" t="s">
        <v>748</v>
      </c>
      <c r="AO34" s="114"/>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row>
    <row r="35" spans="1:244" ht="313.5" x14ac:dyDescent="0.2">
      <c r="A35" s="107">
        <v>25</v>
      </c>
      <c r="B35" s="108" t="s">
        <v>102</v>
      </c>
      <c r="C35" s="109" t="s">
        <v>120</v>
      </c>
      <c r="D35" s="109" t="s">
        <v>208</v>
      </c>
      <c r="E35" s="109" t="s">
        <v>519</v>
      </c>
      <c r="F35" s="109" t="s">
        <v>6</v>
      </c>
      <c r="G35" s="109" t="s">
        <v>200</v>
      </c>
      <c r="H35" s="109" t="s">
        <v>587</v>
      </c>
      <c r="I35" s="123" t="s">
        <v>750</v>
      </c>
      <c r="J35" s="123" t="s">
        <v>588</v>
      </c>
      <c r="K35" s="123" t="s">
        <v>37</v>
      </c>
      <c r="L35" s="123" t="s">
        <v>184</v>
      </c>
      <c r="M35" s="123" t="s">
        <v>17</v>
      </c>
      <c r="N35" s="123" t="s">
        <v>25</v>
      </c>
      <c r="O35" s="123" t="s">
        <v>98</v>
      </c>
      <c r="P35" s="123" t="s">
        <v>26</v>
      </c>
      <c r="Q35" s="123" t="s">
        <v>450</v>
      </c>
      <c r="R35" s="123"/>
      <c r="S35" s="123" t="s">
        <v>26</v>
      </c>
      <c r="T35" s="161" t="s">
        <v>27</v>
      </c>
      <c r="U35" s="123" t="s">
        <v>27</v>
      </c>
      <c r="V35" s="123" t="s">
        <v>185</v>
      </c>
      <c r="W35" s="123" t="s">
        <v>17</v>
      </c>
      <c r="X35" s="123" t="s">
        <v>24</v>
      </c>
      <c r="Y35" s="123" t="s">
        <v>98</v>
      </c>
      <c r="Z35" s="123" t="s">
        <v>269</v>
      </c>
      <c r="AA35" s="123" t="s">
        <v>589</v>
      </c>
      <c r="AB35" s="123" t="s">
        <v>590</v>
      </c>
      <c r="AC35" s="123" t="s">
        <v>214</v>
      </c>
      <c r="AD35" s="123" t="s">
        <v>215</v>
      </c>
      <c r="AE35" s="123" t="s">
        <v>824</v>
      </c>
      <c r="AF35" s="156" t="s">
        <v>659</v>
      </c>
      <c r="AG35" s="123" t="s">
        <v>825</v>
      </c>
      <c r="AH35" s="156" t="s">
        <v>710</v>
      </c>
      <c r="AI35" s="82"/>
      <c r="AJ35" s="82"/>
      <c r="AK35" s="112"/>
      <c r="AL35" s="112"/>
      <c r="AM35" s="120" t="s">
        <v>826</v>
      </c>
      <c r="AN35" s="124" t="s">
        <v>749</v>
      </c>
      <c r="AO35" s="114"/>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row>
    <row r="36" spans="1:244" ht="270.75" customHeight="1" x14ac:dyDescent="0.2">
      <c r="A36" s="107">
        <v>26</v>
      </c>
      <c r="B36" s="108" t="s">
        <v>102</v>
      </c>
      <c r="C36" s="109" t="s">
        <v>120</v>
      </c>
      <c r="D36" s="109" t="s">
        <v>208</v>
      </c>
      <c r="E36" s="109" t="s">
        <v>519</v>
      </c>
      <c r="F36" s="109" t="s">
        <v>6</v>
      </c>
      <c r="G36" s="109" t="s">
        <v>202</v>
      </c>
      <c r="H36" s="109" t="s">
        <v>827</v>
      </c>
      <c r="I36" s="123" t="s">
        <v>270</v>
      </c>
      <c r="J36" s="123" t="s">
        <v>271</v>
      </c>
      <c r="K36" s="123" t="s">
        <v>33</v>
      </c>
      <c r="L36" s="123" t="s">
        <v>184</v>
      </c>
      <c r="M36" s="123" t="s">
        <v>19</v>
      </c>
      <c r="N36" s="123" t="s">
        <v>25</v>
      </c>
      <c r="O36" s="123" t="s">
        <v>98</v>
      </c>
      <c r="P36" s="123" t="s">
        <v>27</v>
      </c>
      <c r="Q36" s="123" t="s">
        <v>463</v>
      </c>
      <c r="R36" s="123" t="s">
        <v>464</v>
      </c>
      <c r="S36" s="123" t="s">
        <v>26</v>
      </c>
      <c r="T36" s="161" t="s">
        <v>26</v>
      </c>
      <c r="U36" s="123" t="s">
        <v>26</v>
      </c>
      <c r="V36" s="123" t="s">
        <v>185</v>
      </c>
      <c r="W36" s="123" t="s">
        <v>19</v>
      </c>
      <c r="X36" s="123" t="s">
        <v>25</v>
      </c>
      <c r="Y36" s="123" t="s">
        <v>98</v>
      </c>
      <c r="Z36" s="123" t="s">
        <v>273</v>
      </c>
      <c r="AA36" s="123" t="s">
        <v>272</v>
      </c>
      <c r="AB36" s="123" t="s">
        <v>520</v>
      </c>
      <c r="AC36" s="123" t="s">
        <v>214</v>
      </c>
      <c r="AD36" s="123" t="s">
        <v>215</v>
      </c>
      <c r="AE36" s="123" t="s">
        <v>828</v>
      </c>
      <c r="AF36" s="156" t="s">
        <v>660</v>
      </c>
      <c r="AG36" s="123" t="s">
        <v>829</v>
      </c>
      <c r="AH36" s="156" t="s">
        <v>711</v>
      </c>
      <c r="AI36" s="82"/>
      <c r="AJ36" s="82"/>
      <c r="AK36" s="112"/>
      <c r="AL36" s="112"/>
      <c r="AM36" s="120" t="s">
        <v>760</v>
      </c>
      <c r="AN36" s="110" t="s">
        <v>759</v>
      </c>
      <c r="AO36" s="114"/>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row>
    <row r="37" spans="1:244" ht="231" x14ac:dyDescent="0.2">
      <c r="A37" s="107">
        <v>27</v>
      </c>
      <c r="B37" s="108" t="s">
        <v>102</v>
      </c>
      <c r="C37" s="109" t="s">
        <v>120</v>
      </c>
      <c r="D37" s="109" t="s">
        <v>134</v>
      </c>
      <c r="E37" s="109" t="s">
        <v>519</v>
      </c>
      <c r="F37" s="109" t="s">
        <v>6</v>
      </c>
      <c r="G37" s="109" t="s">
        <v>198</v>
      </c>
      <c r="H37" s="109" t="s">
        <v>274</v>
      </c>
      <c r="I37" s="123" t="s">
        <v>275</v>
      </c>
      <c r="J37" s="123" t="s">
        <v>276</v>
      </c>
      <c r="K37" s="123" t="s">
        <v>29</v>
      </c>
      <c r="L37" s="123" t="s">
        <v>184</v>
      </c>
      <c r="M37" s="123" t="s">
        <v>18</v>
      </c>
      <c r="N37" s="123" t="s">
        <v>25</v>
      </c>
      <c r="O37" s="123" t="s">
        <v>98</v>
      </c>
      <c r="P37" s="123" t="s">
        <v>26</v>
      </c>
      <c r="Q37" s="123" t="s">
        <v>465</v>
      </c>
      <c r="R37" s="123"/>
      <c r="S37" s="123" t="s">
        <v>26</v>
      </c>
      <c r="T37" s="161" t="s">
        <v>26</v>
      </c>
      <c r="U37" s="123" t="s">
        <v>27</v>
      </c>
      <c r="V37" s="123" t="s">
        <v>185</v>
      </c>
      <c r="W37" s="123" t="s">
        <v>18</v>
      </c>
      <c r="X37" s="123" t="s">
        <v>25</v>
      </c>
      <c r="Y37" s="123" t="s">
        <v>98</v>
      </c>
      <c r="Z37" s="123" t="s">
        <v>277</v>
      </c>
      <c r="AA37" s="123" t="s">
        <v>830</v>
      </c>
      <c r="AB37" s="123" t="s">
        <v>462</v>
      </c>
      <c r="AC37" s="123" t="s">
        <v>214</v>
      </c>
      <c r="AD37" s="123" t="s">
        <v>215</v>
      </c>
      <c r="AE37" s="123" t="s">
        <v>831</v>
      </c>
      <c r="AF37" s="156" t="s">
        <v>661</v>
      </c>
      <c r="AG37" s="123" t="s">
        <v>831</v>
      </c>
      <c r="AH37" s="156" t="s">
        <v>712</v>
      </c>
      <c r="AI37" s="110"/>
      <c r="AJ37" s="82"/>
      <c r="AK37" s="112"/>
      <c r="AL37" s="112"/>
      <c r="AM37" s="109" t="s">
        <v>761</v>
      </c>
      <c r="AN37" s="124" t="s">
        <v>832</v>
      </c>
      <c r="AO37" s="114"/>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row>
    <row r="38" spans="1:244" s="72" customFormat="1" ht="339" customHeight="1" x14ac:dyDescent="0.2">
      <c r="A38" s="107">
        <v>28</v>
      </c>
      <c r="B38" s="108" t="s">
        <v>102</v>
      </c>
      <c r="C38" s="109" t="s">
        <v>403</v>
      </c>
      <c r="D38" s="109" t="s">
        <v>208</v>
      </c>
      <c r="E38" s="109" t="s">
        <v>371</v>
      </c>
      <c r="F38" s="109" t="s">
        <v>6</v>
      </c>
      <c r="G38" s="109" t="s">
        <v>202</v>
      </c>
      <c r="H38" s="109" t="s">
        <v>467</v>
      </c>
      <c r="I38" s="123" t="s">
        <v>278</v>
      </c>
      <c r="J38" s="123" t="s">
        <v>279</v>
      </c>
      <c r="K38" s="123" t="s">
        <v>135</v>
      </c>
      <c r="L38" s="123" t="s">
        <v>185</v>
      </c>
      <c r="M38" s="123" t="s">
        <v>18</v>
      </c>
      <c r="N38" s="123" t="s">
        <v>25</v>
      </c>
      <c r="O38" s="123" t="s">
        <v>98</v>
      </c>
      <c r="P38" s="123" t="s">
        <v>26</v>
      </c>
      <c r="Q38" s="123" t="s">
        <v>468</v>
      </c>
      <c r="R38" s="123"/>
      <c r="S38" s="123" t="s">
        <v>26</v>
      </c>
      <c r="T38" s="161" t="s">
        <v>26</v>
      </c>
      <c r="U38" s="123" t="s">
        <v>26</v>
      </c>
      <c r="V38" s="123" t="s">
        <v>187</v>
      </c>
      <c r="W38" s="123" t="s">
        <v>19</v>
      </c>
      <c r="X38" s="123" t="s">
        <v>24</v>
      </c>
      <c r="Y38" s="123" t="s">
        <v>98</v>
      </c>
      <c r="Z38" s="123" t="s">
        <v>280</v>
      </c>
      <c r="AA38" s="123" t="s">
        <v>466</v>
      </c>
      <c r="AB38" s="123" t="s">
        <v>469</v>
      </c>
      <c r="AC38" s="123" t="s">
        <v>214</v>
      </c>
      <c r="AD38" s="123" t="s">
        <v>215</v>
      </c>
      <c r="AE38" s="123" t="s">
        <v>833</v>
      </c>
      <c r="AF38" s="156" t="s">
        <v>834</v>
      </c>
      <c r="AG38" s="123" t="s">
        <v>835</v>
      </c>
      <c r="AH38" s="156" t="s">
        <v>836</v>
      </c>
      <c r="AI38" s="110"/>
      <c r="AJ38" s="82"/>
      <c r="AK38" s="112"/>
      <c r="AL38" s="112"/>
      <c r="AM38" s="109" t="s">
        <v>837</v>
      </c>
      <c r="AN38" s="124" t="s">
        <v>762</v>
      </c>
      <c r="AO38" s="114"/>
    </row>
    <row r="39" spans="1:244" s="72" customFormat="1" ht="167.25" customHeight="1" x14ac:dyDescent="0.2">
      <c r="A39" s="107">
        <v>29</v>
      </c>
      <c r="B39" s="108" t="s">
        <v>343</v>
      </c>
      <c r="C39" s="109" t="s">
        <v>121</v>
      </c>
      <c r="D39" s="109" t="s">
        <v>209</v>
      </c>
      <c r="E39" s="109" t="s">
        <v>492</v>
      </c>
      <c r="F39" s="109" t="s">
        <v>6</v>
      </c>
      <c r="G39" s="109" t="s">
        <v>202</v>
      </c>
      <c r="H39" s="109" t="s">
        <v>493</v>
      </c>
      <c r="I39" s="123" t="s">
        <v>495</v>
      </c>
      <c r="J39" s="123" t="s">
        <v>499</v>
      </c>
      <c r="K39" s="123" t="s">
        <v>135</v>
      </c>
      <c r="L39" s="123" t="s">
        <v>133</v>
      </c>
      <c r="M39" s="123" t="s">
        <v>17</v>
      </c>
      <c r="N39" s="123" t="str">
        <f>$N$40</f>
        <v>ZONA DE RIESGO ALTA</v>
      </c>
      <c r="O39" s="123" t="str">
        <f>$O$42</f>
        <v>EVITAR, REDUCIR, COMPARTIR O TRANSFERIR EL RIESGO</v>
      </c>
      <c r="P39" s="123" t="s">
        <v>26</v>
      </c>
      <c r="Q39" s="123" t="s">
        <v>27</v>
      </c>
      <c r="R39" s="123"/>
      <c r="S39" s="123" t="s">
        <v>27</v>
      </c>
      <c r="T39" s="161" t="s">
        <v>26</v>
      </c>
      <c r="U39" s="123" t="s">
        <v>26</v>
      </c>
      <c r="V39" s="123" t="s">
        <v>133</v>
      </c>
      <c r="W39" s="123" t="s">
        <v>17</v>
      </c>
      <c r="X39" s="123" t="s">
        <v>24</v>
      </c>
      <c r="Y39" s="123" t="s">
        <v>98</v>
      </c>
      <c r="Z39" s="123" t="s">
        <v>176</v>
      </c>
      <c r="AA39" s="123" t="s">
        <v>516</v>
      </c>
      <c r="AB39" s="123" t="s">
        <v>455</v>
      </c>
      <c r="AC39" s="123" t="s">
        <v>214</v>
      </c>
      <c r="AD39" s="123" t="s">
        <v>215</v>
      </c>
      <c r="AE39" s="123" t="s">
        <v>838</v>
      </c>
      <c r="AF39" s="162" t="s">
        <v>662</v>
      </c>
      <c r="AG39" s="123" t="s">
        <v>838</v>
      </c>
      <c r="AH39" s="162" t="s">
        <v>692</v>
      </c>
      <c r="AI39" s="110"/>
      <c r="AJ39" s="131"/>
      <c r="AK39" s="112"/>
      <c r="AL39" s="112"/>
      <c r="AM39" s="132" t="s">
        <v>839</v>
      </c>
      <c r="AN39" s="124" t="s">
        <v>762</v>
      </c>
      <c r="AO39" s="114"/>
    </row>
    <row r="40" spans="1:244" s="72" customFormat="1" ht="265.5" customHeight="1" x14ac:dyDescent="0.2">
      <c r="A40" s="107">
        <v>30</v>
      </c>
      <c r="B40" s="108" t="s">
        <v>343</v>
      </c>
      <c r="C40" s="109" t="s">
        <v>121</v>
      </c>
      <c r="D40" s="109" t="s">
        <v>209</v>
      </c>
      <c r="E40" s="109" t="s">
        <v>451</v>
      </c>
      <c r="F40" s="109" t="s">
        <v>6</v>
      </c>
      <c r="G40" s="109" t="s">
        <v>202</v>
      </c>
      <c r="H40" s="109" t="s">
        <v>489</v>
      </c>
      <c r="I40" s="123" t="s">
        <v>496</v>
      </c>
      <c r="J40" s="123" t="s">
        <v>500</v>
      </c>
      <c r="K40" s="123" t="s">
        <v>135</v>
      </c>
      <c r="L40" s="123" t="s">
        <v>187</v>
      </c>
      <c r="M40" s="123" t="s">
        <v>19</v>
      </c>
      <c r="N40" s="123" t="s">
        <v>24</v>
      </c>
      <c r="O40" s="123" t="str">
        <f>IF(N40='[5]NO BORRAR'!$H$1,'[5]NO BORRAR'!$L$1,IF(N40='[5]NO BORRAR'!$H$2,'[5]NO BORRAR'!$L$2,IF(N40='[5]NO BORRAR'!$H$3,'[5]NO BORRAR'!$L$3,IF(N40='[5]NO BORRAR'!$H$4,'[5]NO BORRAR'!$L$4,))))</f>
        <v>EVITAR, REDUCIR, COMPARTIR O TRANSFERIR EL RIESGO</v>
      </c>
      <c r="P40" s="123" t="s">
        <v>26</v>
      </c>
      <c r="Q40" s="123" t="s">
        <v>504</v>
      </c>
      <c r="R40" s="123"/>
      <c r="S40" s="123" t="s">
        <v>26</v>
      </c>
      <c r="T40" s="161" t="s">
        <v>26</v>
      </c>
      <c r="U40" s="123" t="s">
        <v>26</v>
      </c>
      <c r="V40" s="123" t="s">
        <v>187</v>
      </c>
      <c r="W40" s="123" t="s">
        <v>19</v>
      </c>
      <c r="X40" s="123" t="s">
        <v>24</v>
      </c>
      <c r="Y40" s="123" t="str">
        <f>IF(X40='NO BORRAR'!$H$1,'NO BORRAR'!$L$1,IF(X40='NO BORRAR'!$H$2,'NO BORRAR'!$L$2,IF(X40='NO BORRAR'!$H$3,'NO BORRAR'!$L$3,IF(X40='NO BORRAR'!$H$4,'NO BORRAR'!$L$4,))))</f>
        <v>EVITAR, REDUCIR, COMPARTIR O TRANSFERIR EL RIESGO</v>
      </c>
      <c r="Z40" s="123" t="s">
        <v>176</v>
      </c>
      <c r="AA40" s="123" t="s">
        <v>453</v>
      </c>
      <c r="AB40" s="123" t="s">
        <v>454</v>
      </c>
      <c r="AC40" s="123" t="s">
        <v>214</v>
      </c>
      <c r="AD40" s="123" t="s">
        <v>215</v>
      </c>
      <c r="AE40" s="123" t="s">
        <v>663</v>
      </c>
      <c r="AF40" s="156" t="s">
        <v>664</v>
      </c>
      <c r="AG40" s="123" t="s">
        <v>663</v>
      </c>
      <c r="AH40" s="156" t="s">
        <v>693</v>
      </c>
      <c r="AI40" s="110"/>
      <c r="AJ40" s="110"/>
      <c r="AK40" s="112"/>
      <c r="AL40" s="112"/>
      <c r="AM40" s="109" t="s">
        <v>763</v>
      </c>
      <c r="AN40" s="124" t="s">
        <v>762</v>
      </c>
      <c r="AO40" s="114"/>
    </row>
    <row r="41" spans="1:244" s="72" customFormat="1" ht="148.5" x14ac:dyDescent="0.2">
      <c r="A41" s="107">
        <v>31</v>
      </c>
      <c r="B41" s="108" t="s">
        <v>343</v>
      </c>
      <c r="C41" s="109" t="s">
        <v>404</v>
      </c>
      <c r="D41" s="109" t="s">
        <v>209</v>
      </c>
      <c r="E41" s="109" t="s">
        <v>174</v>
      </c>
      <c r="F41" s="109" t="s">
        <v>7</v>
      </c>
      <c r="G41" s="109" t="s">
        <v>202</v>
      </c>
      <c r="H41" s="109" t="s">
        <v>490</v>
      </c>
      <c r="I41" s="123" t="s">
        <v>497</v>
      </c>
      <c r="J41" s="123" t="s">
        <v>501</v>
      </c>
      <c r="K41" s="123" t="s">
        <v>135</v>
      </c>
      <c r="L41" s="123" t="s">
        <v>187</v>
      </c>
      <c r="M41" s="123" t="s">
        <v>18</v>
      </c>
      <c r="N41" s="123" t="s">
        <v>24</v>
      </c>
      <c r="O41" s="123" t="str">
        <f>IF(N41='[5]NO BORRAR'!$H$1,'[5]NO BORRAR'!$L$1,IF(N41='[5]NO BORRAR'!$H$2,'[5]NO BORRAR'!$L$2,IF(N41='[5]NO BORRAR'!$H$3,'[5]NO BORRAR'!$L$3,IF(N41='[5]NO BORRAR'!$H$4,'[5]NO BORRAR'!$L$4,))))</f>
        <v>EVITAR, REDUCIR, COMPARTIR O TRANSFERIR EL RIESGO</v>
      </c>
      <c r="P41" s="123" t="s">
        <v>26</v>
      </c>
      <c r="Q41" s="123" t="s">
        <v>505</v>
      </c>
      <c r="R41" s="123"/>
      <c r="S41" s="123" t="s">
        <v>26</v>
      </c>
      <c r="T41" s="161" t="s">
        <v>26</v>
      </c>
      <c r="U41" s="123"/>
      <c r="V41" s="123" t="s">
        <v>187</v>
      </c>
      <c r="W41" s="123" t="s">
        <v>18</v>
      </c>
      <c r="X41" s="123" t="s">
        <v>24</v>
      </c>
      <c r="Y41" s="123" t="str">
        <f>IF(X41='NO BORRAR'!$H$1,'NO BORRAR'!$L$1,IF(X41='NO BORRAR'!$H$2,'NO BORRAR'!$L$2,IF(X41='NO BORRAR'!$H$3,'NO BORRAR'!$L$3,IF(X41='NO BORRAR'!$H$4,'NO BORRAR'!$L$4,))))</f>
        <v>EVITAR, REDUCIR, COMPARTIR O TRANSFERIR EL RIESGO</v>
      </c>
      <c r="Z41" s="123" t="s">
        <v>176</v>
      </c>
      <c r="AA41" s="123" t="s">
        <v>517</v>
      </c>
      <c r="AB41" s="123" t="s">
        <v>456</v>
      </c>
      <c r="AC41" s="123" t="s">
        <v>214</v>
      </c>
      <c r="AD41" s="123" t="s">
        <v>215</v>
      </c>
      <c r="AE41" s="123" t="s">
        <v>665</v>
      </c>
      <c r="AF41" s="156" t="s">
        <v>666</v>
      </c>
      <c r="AG41" s="123" t="s">
        <v>665</v>
      </c>
      <c r="AH41" s="163">
        <v>43748</v>
      </c>
      <c r="AI41" s="110"/>
      <c r="AJ41" s="110"/>
      <c r="AK41" s="112"/>
      <c r="AL41" s="112"/>
      <c r="AM41" s="109" t="s">
        <v>840</v>
      </c>
      <c r="AN41" s="124" t="s">
        <v>841</v>
      </c>
      <c r="AO41" s="114"/>
    </row>
    <row r="42" spans="1:244" s="72" customFormat="1" ht="181.5" x14ac:dyDescent="0.2">
      <c r="A42" s="107">
        <v>32</v>
      </c>
      <c r="B42" s="108" t="s">
        <v>343</v>
      </c>
      <c r="C42" s="109" t="s">
        <v>122</v>
      </c>
      <c r="D42" s="109" t="s">
        <v>209</v>
      </c>
      <c r="E42" s="109" t="s">
        <v>177</v>
      </c>
      <c r="F42" s="109" t="s">
        <v>6</v>
      </c>
      <c r="G42" s="109" t="s">
        <v>202</v>
      </c>
      <c r="H42" s="109" t="s">
        <v>494</v>
      </c>
      <c r="I42" s="123" t="s">
        <v>457</v>
      </c>
      <c r="J42" s="123" t="s">
        <v>502</v>
      </c>
      <c r="K42" s="123" t="s">
        <v>29</v>
      </c>
      <c r="L42" s="123" t="s">
        <v>184</v>
      </c>
      <c r="M42" s="123" t="s">
        <v>19</v>
      </c>
      <c r="N42" s="123" t="s">
        <v>25</v>
      </c>
      <c r="O42" s="123" t="str">
        <f>IF(N42='[5]NO BORRAR'!$H$1,'[5]NO BORRAR'!$L$1,IF(N42='[5]NO BORRAR'!$H$2,'[5]NO BORRAR'!$L$2,IF(N42='[5]NO BORRAR'!$H$3,'[5]NO BORRAR'!$L$3,IF(N42='[5]NO BORRAR'!$H$4,'[5]NO BORRAR'!$L$4,))))</f>
        <v>EVITAR, REDUCIR, COMPARTIR O TRANSFERIR EL RIESGO</v>
      </c>
      <c r="P42" s="123" t="s">
        <v>26</v>
      </c>
      <c r="Q42" s="123" t="s">
        <v>482</v>
      </c>
      <c r="R42" s="123"/>
      <c r="S42" s="123" t="s">
        <v>26</v>
      </c>
      <c r="T42" s="161" t="s">
        <v>27</v>
      </c>
      <c r="U42" s="123" t="s">
        <v>26</v>
      </c>
      <c r="V42" s="123" t="s">
        <v>184</v>
      </c>
      <c r="W42" s="123" t="s">
        <v>19</v>
      </c>
      <c r="X42" s="123" t="s">
        <v>25</v>
      </c>
      <c r="Y42" s="123" t="str">
        <f>IF(X42='NO BORRAR'!$H$1,'NO BORRAR'!$L$1,IF(X42='NO BORRAR'!$H$2,'NO BORRAR'!$L$2,IF(X42='NO BORRAR'!$H$3,'NO BORRAR'!$L$3,IF(X42='NO BORRAR'!$H$4,'NO BORRAR'!$L$4,))))</f>
        <v>EVITAR, REDUCIR, COMPARTIR O TRANSFERIR EL RIESGO</v>
      </c>
      <c r="Z42" s="123" t="s">
        <v>175</v>
      </c>
      <c r="AA42" s="123" t="s">
        <v>458</v>
      </c>
      <c r="AB42" s="123" t="s">
        <v>459</v>
      </c>
      <c r="AC42" s="123" t="s">
        <v>214</v>
      </c>
      <c r="AD42" s="123" t="s">
        <v>215</v>
      </c>
      <c r="AE42" s="123" t="s">
        <v>842</v>
      </c>
      <c r="AF42" s="156" t="s">
        <v>667</v>
      </c>
      <c r="AG42" s="123" t="s">
        <v>842</v>
      </c>
      <c r="AH42" s="156" t="s">
        <v>737</v>
      </c>
      <c r="AI42" s="110"/>
      <c r="AJ42" s="110"/>
      <c r="AK42" s="112"/>
      <c r="AL42" s="112"/>
      <c r="AM42" s="109" t="s">
        <v>843</v>
      </c>
      <c r="AN42" s="110" t="s">
        <v>844</v>
      </c>
      <c r="AO42" s="114"/>
    </row>
    <row r="43" spans="1:244" ht="132" x14ac:dyDescent="0.2">
      <c r="A43" s="107">
        <v>33</v>
      </c>
      <c r="B43" s="108" t="s">
        <v>343</v>
      </c>
      <c r="C43" s="109" t="s">
        <v>386</v>
      </c>
      <c r="D43" s="109" t="s">
        <v>209</v>
      </c>
      <c r="E43" s="109" t="s">
        <v>178</v>
      </c>
      <c r="F43" s="109" t="s">
        <v>6</v>
      </c>
      <c r="G43" s="109" t="s">
        <v>202</v>
      </c>
      <c r="H43" s="109" t="s">
        <v>491</v>
      </c>
      <c r="I43" s="123" t="s">
        <v>498</v>
      </c>
      <c r="J43" s="123" t="s">
        <v>503</v>
      </c>
      <c r="K43" s="123" t="s">
        <v>29</v>
      </c>
      <c r="L43" s="123" t="s">
        <v>186</v>
      </c>
      <c r="M43" s="123" t="s">
        <v>17</v>
      </c>
      <c r="N43" s="123" t="s">
        <v>23</v>
      </c>
      <c r="O43" s="123" t="str">
        <f>IF(N43='[5]NO BORRAR'!$H$1,'[5]NO BORRAR'!$L$1,IF(N43='[5]NO BORRAR'!$H$2,'[5]NO BORRAR'!$L$2,IF(N43='[5]NO BORRAR'!$H$3,'[5]NO BORRAR'!$L$3,IF(N43='[5]NO BORRAR'!$H$4,'[5]NO BORRAR'!$L$4,))))</f>
        <v>REDUCIR O ASUMIR EL RIESGO</v>
      </c>
      <c r="P43" s="123" t="s">
        <v>26</v>
      </c>
      <c r="Q43" s="123" t="s">
        <v>27</v>
      </c>
      <c r="R43" s="123"/>
      <c r="S43" s="123" t="s">
        <v>27</v>
      </c>
      <c r="T43" s="161" t="s">
        <v>27</v>
      </c>
      <c r="U43" s="123" t="s">
        <v>27</v>
      </c>
      <c r="V43" s="123" t="s">
        <v>186</v>
      </c>
      <c r="W43" s="123" t="s">
        <v>17</v>
      </c>
      <c r="X43" s="123" t="s">
        <v>23</v>
      </c>
      <c r="Y43" s="123" t="str">
        <f>IF(X43='NO BORRAR'!$H$1,'NO BORRAR'!$L$1,IF(X43='NO BORRAR'!$H$2,'NO BORRAR'!$L$2,IF(X43='NO BORRAR'!$H$3,'NO BORRAR'!$L$3,IF(X43='NO BORRAR'!$H$4,'NO BORRAR'!$L$4,))))</f>
        <v>REDUCIR O ASUMIR EL RIESGO</v>
      </c>
      <c r="Z43" s="123" t="s">
        <v>173</v>
      </c>
      <c r="AA43" s="123" t="s">
        <v>518</v>
      </c>
      <c r="AB43" s="123" t="s">
        <v>460</v>
      </c>
      <c r="AC43" s="123" t="s">
        <v>214</v>
      </c>
      <c r="AD43" s="123" t="s">
        <v>215</v>
      </c>
      <c r="AE43" s="123" t="s">
        <v>668</v>
      </c>
      <c r="AF43" s="156" t="s">
        <v>669</v>
      </c>
      <c r="AG43" s="123" t="s">
        <v>668</v>
      </c>
      <c r="AH43" s="156" t="s">
        <v>669</v>
      </c>
      <c r="AI43" s="110"/>
      <c r="AJ43" s="110"/>
      <c r="AK43" s="112"/>
      <c r="AL43" s="112"/>
      <c r="AM43" s="109" t="s">
        <v>744</v>
      </c>
      <c r="AN43" s="124" t="s">
        <v>745</v>
      </c>
      <c r="AO43" s="114"/>
    </row>
    <row r="44" spans="1:244" ht="409.5" customHeight="1" x14ac:dyDescent="0.2">
      <c r="A44" s="107">
        <v>34</v>
      </c>
      <c r="B44" s="108" t="s">
        <v>345</v>
      </c>
      <c r="C44" s="109" t="s">
        <v>579</v>
      </c>
      <c r="D44" s="109" t="s">
        <v>127</v>
      </c>
      <c r="E44" s="109" t="s">
        <v>584</v>
      </c>
      <c r="F44" s="109" t="s">
        <v>6</v>
      </c>
      <c r="G44" s="109" t="s">
        <v>207</v>
      </c>
      <c r="H44" s="109" t="s">
        <v>586</v>
      </c>
      <c r="I44" s="123" t="s">
        <v>580</v>
      </c>
      <c r="J44" s="123" t="s">
        <v>581</v>
      </c>
      <c r="K44" s="123" t="s">
        <v>38</v>
      </c>
      <c r="L44" s="123" t="s">
        <v>184</v>
      </c>
      <c r="M44" s="123" t="s">
        <v>19</v>
      </c>
      <c r="N44" s="123" t="s">
        <v>25</v>
      </c>
      <c r="O44" s="123" t="str">
        <f>IF(N44='NO BORRAR'!$H$1,'NO BORRAR'!$L$1,IF(N44='NO BORRAR'!$H$2,'NO BORRAR'!$L$2,IF(N44='NO BORRAR'!$H$3,'NO BORRAR'!$L$3,IF(N44='NO BORRAR'!$H$4,'NO BORRAR'!$L$4,))))</f>
        <v>EVITAR, REDUCIR, COMPARTIR O TRANSFERIR EL RIESGO</v>
      </c>
      <c r="P44" s="123" t="s">
        <v>26</v>
      </c>
      <c r="Q44" s="156" t="s">
        <v>582</v>
      </c>
      <c r="R44" s="156" t="s">
        <v>583</v>
      </c>
      <c r="S44" s="156" t="s">
        <v>26</v>
      </c>
      <c r="T44" s="158" t="s">
        <v>26</v>
      </c>
      <c r="U44" s="123" t="s">
        <v>26</v>
      </c>
      <c r="V44" s="123" t="s">
        <v>133</v>
      </c>
      <c r="W44" s="123" t="s">
        <v>19</v>
      </c>
      <c r="X44" s="123" t="s">
        <v>25</v>
      </c>
      <c r="Y44" s="156" t="str">
        <f>IF(X44='NO BORRAR'!$H$1,'NO BORRAR'!$L$1,IF(X44='NO BORRAR'!$H$2,'NO BORRAR'!$L$2,IF(X44='NO BORRAR'!$H$3,'NO BORRAR'!$L$3,IF(X44='NO BORRAR'!$H$4,'NO BORRAR'!$L$4,))))</f>
        <v>EVITAR, REDUCIR, COMPARTIR O TRANSFERIR EL RIESGO</v>
      </c>
      <c r="Z44" s="123" t="s">
        <v>233</v>
      </c>
      <c r="AA44" s="123" t="s">
        <v>585</v>
      </c>
      <c r="AB44" s="123" t="s">
        <v>617</v>
      </c>
      <c r="AC44" s="123" t="s">
        <v>214</v>
      </c>
      <c r="AD44" s="123" t="s">
        <v>215</v>
      </c>
      <c r="AE44" s="123" t="s">
        <v>845</v>
      </c>
      <c r="AF44" s="156" t="s">
        <v>846</v>
      </c>
      <c r="AG44" s="123" t="s">
        <v>847</v>
      </c>
      <c r="AH44" s="123" t="s">
        <v>848</v>
      </c>
      <c r="AI44" s="110"/>
      <c r="AJ44" s="110"/>
      <c r="AK44" s="112"/>
      <c r="AL44" s="112"/>
      <c r="AM44" s="109" t="s">
        <v>894</v>
      </c>
      <c r="AN44" s="110" t="s">
        <v>764</v>
      </c>
      <c r="AO44" s="114"/>
    </row>
    <row r="45" spans="1:244" ht="280.5" x14ac:dyDescent="0.2">
      <c r="A45" s="107">
        <v>35</v>
      </c>
      <c r="B45" s="108" t="s">
        <v>405</v>
      </c>
      <c r="C45" s="109" t="s">
        <v>594</v>
      </c>
      <c r="D45" s="109" t="s">
        <v>130</v>
      </c>
      <c r="E45" s="109" t="s">
        <v>613</v>
      </c>
      <c r="F45" s="109" t="s">
        <v>7</v>
      </c>
      <c r="G45" s="109" t="s">
        <v>207</v>
      </c>
      <c r="H45" s="109" t="s">
        <v>598</v>
      </c>
      <c r="I45" s="123" t="s">
        <v>597</v>
      </c>
      <c r="J45" s="123" t="s">
        <v>599</v>
      </c>
      <c r="K45" s="123" t="s">
        <v>38</v>
      </c>
      <c r="L45" s="123" t="s">
        <v>133</v>
      </c>
      <c r="M45" s="123" t="s">
        <v>17</v>
      </c>
      <c r="N45" s="123" t="s">
        <v>24</v>
      </c>
      <c r="O45" s="123" t="s">
        <v>82</v>
      </c>
      <c r="P45" s="123" t="s">
        <v>26</v>
      </c>
      <c r="Q45" s="123" t="s">
        <v>600</v>
      </c>
      <c r="R45" s="123" t="s">
        <v>601</v>
      </c>
      <c r="S45" s="123" t="s">
        <v>26</v>
      </c>
      <c r="T45" s="157"/>
      <c r="U45" s="123" t="s">
        <v>26</v>
      </c>
      <c r="V45" s="123" t="s">
        <v>185</v>
      </c>
      <c r="W45" s="123" t="s">
        <v>17</v>
      </c>
      <c r="X45" s="123" t="s">
        <v>24</v>
      </c>
      <c r="Y45" s="123" t="s">
        <v>82</v>
      </c>
      <c r="Z45" s="123" t="s">
        <v>130</v>
      </c>
      <c r="AA45" s="123" t="s">
        <v>606</v>
      </c>
      <c r="AB45" s="123" t="s">
        <v>607</v>
      </c>
      <c r="AC45" s="123" t="s">
        <v>214</v>
      </c>
      <c r="AD45" s="123" t="s">
        <v>215</v>
      </c>
      <c r="AE45" s="123" t="s">
        <v>849</v>
      </c>
      <c r="AF45" s="160" t="s">
        <v>723</v>
      </c>
      <c r="AG45" s="160" t="s">
        <v>850</v>
      </c>
      <c r="AH45" s="160" t="s">
        <v>724</v>
      </c>
      <c r="AI45" s="129"/>
      <c r="AJ45" s="129"/>
      <c r="AK45" s="112"/>
      <c r="AL45" s="112"/>
      <c r="AM45" s="130" t="s">
        <v>851</v>
      </c>
      <c r="AN45" s="110" t="s">
        <v>752</v>
      </c>
      <c r="AO45" s="114"/>
    </row>
    <row r="46" spans="1:244" ht="297" x14ac:dyDescent="0.2">
      <c r="A46" s="107">
        <v>36</v>
      </c>
      <c r="B46" s="108" t="s">
        <v>405</v>
      </c>
      <c r="C46" s="109" t="s">
        <v>593</v>
      </c>
      <c r="D46" s="109" t="s">
        <v>595</v>
      </c>
      <c r="E46" s="109" t="s">
        <v>613</v>
      </c>
      <c r="F46" s="109" t="s">
        <v>6</v>
      </c>
      <c r="G46" s="109" t="s">
        <v>207</v>
      </c>
      <c r="H46" s="109" t="s">
        <v>602</v>
      </c>
      <c r="I46" s="123" t="s">
        <v>596</v>
      </c>
      <c r="J46" s="123" t="s">
        <v>603</v>
      </c>
      <c r="K46" s="123" t="s">
        <v>38</v>
      </c>
      <c r="L46" s="123" t="s">
        <v>133</v>
      </c>
      <c r="M46" s="123" t="s">
        <v>16</v>
      </c>
      <c r="N46" s="123" t="s">
        <v>24</v>
      </c>
      <c r="O46" s="123" t="s">
        <v>98</v>
      </c>
      <c r="P46" s="123" t="s">
        <v>27</v>
      </c>
      <c r="Q46" s="123" t="s">
        <v>604</v>
      </c>
      <c r="R46" s="123"/>
      <c r="S46" s="123" t="s">
        <v>26</v>
      </c>
      <c r="T46" s="161" t="s">
        <v>26</v>
      </c>
      <c r="U46" s="123" t="s">
        <v>27</v>
      </c>
      <c r="V46" s="123" t="s">
        <v>185</v>
      </c>
      <c r="W46" s="123" t="s">
        <v>16</v>
      </c>
      <c r="X46" s="123" t="s">
        <v>23</v>
      </c>
      <c r="Y46" s="123" t="s">
        <v>82</v>
      </c>
      <c r="Z46" s="123" t="s">
        <v>605</v>
      </c>
      <c r="AA46" s="123" t="s">
        <v>608</v>
      </c>
      <c r="AB46" s="123" t="s">
        <v>609</v>
      </c>
      <c r="AC46" s="123" t="s">
        <v>214</v>
      </c>
      <c r="AD46" s="123" t="s">
        <v>215</v>
      </c>
      <c r="AE46" s="123" t="s">
        <v>852</v>
      </c>
      <c r="AF46" s="160" t="s">
        <v>725</v>
      </c>
      <c r="AG46" s="160" t="s">
        <v>751</v>
      </c>
      <c r="AH46" s="160" t="s">
        <v>726</v>
      </c>
      <c r="AI46" s="129"/>
      <c r="AJ46" s="129"/>
      <c r="AK46" s="112"/>
      <c r="AL46" s="112"/>
      <c r="AM46" s="130" t="s">
        <v>853</v>
      </c>
      <c r="AN46" s="110" t="s">
        <v>748</v>
      </c>
      <c r="AO46" s="114"/>
    </row>
    <row r="47" spans="1:244" ht="214.5" x14ac:dyDescent="0.2">
      <c r="A47" s="107">
        <v>37</v>
      </c>
      <c r="B47" s="108" t="s">
        <v>346</v>
      </c>
      <c r="C47" s="109" t="s">
        <v>136</v>
      </c>
      <c r="D47" s="109" t="s">
        <v>210</v>
      </c>
      <c r="E47" s="109" t="s">
        <v>483</v>
      </c>
      <c r="F47" s="109" t="s">
        <v>6</v>
      </c>
      <c r="G47" s="109" t="s">
        <v>202</v>
      </c>
      <c r="H47" s="109" t="s">
        <v>412</v>
      </c>
      <c r="I47" s="123" t="s">
        <v>576</v>
      </c>
      <c r="J47" s="123" t="s">
        <v>413</v>
      </c>
      <c r="K47" s="123" t="s">
        <v>33</v>
      </c>
      <c r="L47" s="123" t="s">
        <v>184</v>
      </c>
      <c r="M47" s="123" t="s">
        <v>18</v>
      </c>
      <c r="N47" s="123" t="s">
        <v>25</v>
      </c>
      <c r="O47" s="123" t="str">
        <f>IF(N47='NO BORRAR'!$H$1,'NO BORRAR'!$L$1,IF(N47='NO BORRAR'!$H$2,'NO BORRAR'!$L$2,IF(N47='NO BORRAR'!$H$3,'NO BORRAR'!$L$3,IF(N47='NO BORRAR'!$H$4,'NO BORRAR'!$L$4,))))</f>
        <v>EVITAR, REDUCIR, COMPARTIR O TRANSFERIR EL RIESGO</v>
      </c>
      <c r="P47" s="123" t="s">
        <v>26</v>
      </c>
      <c r="Q47" s="123" t="s">
        <v>351</v>
      </c>
      <c r="R47" s="123"/>
      <c r="S47" s="123" t="s">
        <v>26</v>
      </c>
      <c r="T47" s="161" t="s">
        <v>26</v>
      </c>
      <c r="U47" s="123"/>
      <c r="V47" s="123" t="s">
        <v>185</v>
      </c>
      <c r="W47" s="123" t="s">
        <v>17</v>
      </c>
      <c r="X47" s="123" t="s">
        <v>24</v>
      </c>
      <c r="Y47" s="123" t="str">
        <f>IF(X47='NO BORRAR'!$H$1,'NO BORRAR'!$L$1,IF(X47='NO BORRAR'!$H$2,'NO BORRAR'!$L$2,IF(X47='NO BORRAR'!$H$3,'NO BORRAR'!$L$3,IF(X47='NO BORRAR'!$H$4,'NO BORRAR'!$L$4,))))</f>
        <v>EVITAR, REDUCIR, COMPARTIR O TRANSFERIR EL RIESGO</v>
      </c>
      <c r="Z47" s="123" t="s">
        <v>352</v>
      </c>
      <c r="AA47" s="123" t="s">
        <v>414</v>
      </c>
      <c r="AB47" s="123" t="s">
        <v>577</v>
      </c>
      <c r="AC47" s="123" t="s">
        <v>214</v>
      </c>
      <c r="AD47" s="123" t="s">
        <v>215</v>
      </c>
      <c r="AE47" s="123" t="s">
        <v>854</v>
      </c>
      <c r="AF47" s="155" t="s">
        <v>646</v>
      </c>
      <c r="AG47" s="123" t="s">
        <v>855</v>
      </c>
      <c r="AH47" s="123" t="s">
        <v>719</v>
      </c>
      <c r="AI47" s="82"/>
      <c r="AJ47" s="110"/>
      <c r="AK47" s="112"/>
      <c r="AL47" s="112"/>
      <c r="AM47" s="109" t="s">
        <v>856</v>
      </c>
      <c r="AN47" s="110" t="s">
        <v>753</v>
      </c>
      <c r="AO47" s="114"/>
    </row>
    <row r="48" spans="1:244" ht="148.5" x14ac:dyDescent="0.2">
      <c r="A48" s="107">
        <v>38</v>
      </c>
      <c r="B48" s="108" t="s">
        <v>346</v>
      </c>
      <c r="C48" s="109" t="s">
        <v>136</v>
      </c>
      <c r="D48" s="109" t="s">
        <v>210</v>
      </c>
      <c r="E48" s="109" t="s">
        <v>483</v>
      </c>
      <c r="F48" s="109" t="s">
        <v>6</v>
      </c>
      <c r="G48" s="109" t="s">
        <v>202</v>
      </c>
      <c r="H48" s="109" t="s">
        <v>417</v>
      </c>
      <c r="I48" s="123" t="s">
        <v>415</v>
      </c>
      <c r="J48" s="123" t="s">
        <v>416</v>
      </c>
      <c r="K48" s="123" t="s">
        <v>33</v>
      </c>
      <c r="L48" s="123" t="s">
        <v>133</v>
      </c>
      <c r="M48" s="123" t="s">
        <v>17</v>
      </c>
      <c r="N48" s="123" t="s">
        <v>24</v>
      </c>
      <c r="O48" s="123" t="s">
        <v>98</v>
      </c>
      <c r="P48" s="123" t="s">
        <v>26</v>
      </c>
      <c r="Q48" s="123" t="s">
        <v>485</v>
      </c>
      <c r="R48" s="123"/>
      <c r="S48" s="123" t="s">
        <v>27</v>
      </c>
      <c r="T48" s="161" t="s">
        <v>27</v>
      </c>
      <c r="U48" s="123"/>
      <c r="V48" s="123" t="s">
        <v>185</v>
      </c>
      <c r="W48" s="123" t="s">
        <v>16</v>
      </c>
      <c r="X48" s="123" t="s">
        <v>23</v>
      </c>
      <c r="Y48" s="123" t="str">
        <f>IF(X48='NO BORRAR'!$H$1,'NO BORRAR'!$L$1,IF(X48='NO BORRAR'!$H$2,'NO BORRAR'!$L$2,IF(X48='NO BORRAR'!$H$3,'NO BORRAR'!$L$3,IF(X48='NO BORRAR'!$H$4,'NO BORRAR'!$L$4,))))</f>
        <v>REDUCIR O ASUMIR EL RIESGO</v>
      </c>
      <c r="Z48" s="123" t="s">
        <v>857</v>
      </c>
      <c r="AA48" s="123" t="s">
        <v>353</v>
      </c>
      <c r="AB48" s="123" t="s">
        <v>238</v>
      </c>
      <c r="AC48" s="123" t="s">
        <v>214</v>
      </c>
      <c r="AD48" s="123" t="s">
        <v>215</v>
      </c>
      <c r="AE48" s="123" t="s">
        <v>858</v>
      </c>
      <c r="AF48" s="156" t="s">
        <v>647</v>
      </c>
      <c r="AG48" s="123" t="s">
        <v>858</v>
      </c>
      <c r="AH48" s="123" t="s">
        <v>720</v>
      </c>
      <c r="AI48" s="82"/>
      <c r="AJ48" s="110"/>
      <c r="AK48" s="112"/>
      <c r="AL48" s="112"/>
      <c r="AM48" s="109" t="s">
        <v>754</v>
      </c>
      <c r="AN48" s="110" t="s">
        <v>755</v>
      </c>
      <c r="AO48" s="114"/>
    </row>
    <row r="49" spans="1:41" ht="379.5" x14ac:dyDescent="0.2">
      <c r="A49" s="107">
        <v>39</v>
      </c>
      <c r="B49" s="108" t="s">
        <v>346</v>
      </c>
      <c r="C49" s="109" t="s">
        <v>136</v>
      </c>
      <c r="D49" s="109" t="s">
        <v>210</v>
      </c>
      <c r="E49" s="109" t="s">
        <v>483</v>
      </c>
      <c r="F49" s="109" t="s">
        <v>6</v>
      </c>
      <c r="G49" s="109" t="s">
        <v>202</v>
      </c>
      <c r="H49" s="109" t="s">
        <v>418</v>
      </c>
      <c r="I49" s="123" t="s">
        <v>419</v>
      </c>
      <c r="J49" s="123" t="s">
        <v>484</v>
      </c>
      <c r="K49" s="123" t="s">
        <v>37</v>
      </c>
      <c r="L49" s="123" t="s">
        <v>133</v>
      </c>
      <c r="M49" s="123" t="s">
        <v>19</v>
      </c>
      <c r="N49" s="123" t="s">
        <v>25</v>
      </c>
      <c r="O49" s="123" t="str">
        <f>IF(N49='NO BORRAR'!$H$1,'NO BORRAR'!$L$1,IF(N49='NO BORRAR'!$H$2,'NO BORRAR'!$L$2,IF(N49='NO BORRAR'!$H$3,'NO BORRAR'!$L$3,IF(N49='NO BORRAR'!$H$4,'NO BORRAR'!$L$4,))))</f>
        <v>EVITAR, REDUCIR, COMPARTIR O TRANSFERIR EL RIESGO</v>
      </c>
      <c r="P49" s="123" t="s">
        <v>26</v>
      </c>
      <c r="Q49" s="123" t="s">
        <v>420</v>
      </c>
      <c r="R49" s="123"/>
      <c r="S49" s="123" t="s">
        <v>26</v>
      </c>
      <c r="T49" s="161"/>
      <c r="U49" s="123" t="s">
        <v>421</v>
      </c>
      <c r="V49" s="123" t="s">
        <v>185</v>
      </c>
      <c r="W49" s="123" t="s">
        <v>19</v>
      </c>
      <c r="X49" s="123" t="s">
        <v>25</v>
      </c>
      <c r="Y49" s="123" t="str">
        <f>IF(X49='NO BORRAR'!$H$1,'NO BORRAR'!$L$1,IF(X49='NO BORRAR'!$H$2,'NO BORRAR'!$L$2,IF(X49='NO BORRAR'!$H$3,'NO BORRAR'!$L$3,IF(X49='NO BORRAR'!$H$4,'NO BORRAR'!$L$4,))))</f>
        <v>EVITAR, REDUCIR, COMPARTIR O TRANSFERIR EL RIESGO</v>
      </c>
      <c r="Z49" s="123" t="s">
        <v>170</v>
      </c>
      <c r="AA49" s="123" t="s">
        <v>422</v>
      </c>
      <c r="AB49" s="123" t="s">
        <v>619</v>
      </c>
      <c r="AC49" s="123" t="s">
        <v>214</v>
      </c>
      <c r="AD49" s="123" t="s">
        <v>215</v>
      </c>
      <c r="AE49" s="123" t="s">
        <v>648</v>
      </c>
      <c r="AF49" s="156" t="s">
        <v>649</v>
      </c>
      <c r="AG49" s="123" t="s">
        <v>721</v>
      </c>
      <c r="AH49" s="123" t="s">
        <v>722</v>
      </c>
      <c r="AI49" s="82"/>
      <c r="AJ49" s="110"/>
      <c r="AK49" s="112"/>
      <c r="AL49" s="112"/>
      <c r="AM49" s="109" t="s">
        <v>895</v>
      </c>
      <c r="AN49" s="110" t="s">
        <v>859</v>
      </c>
      <c r="AO49" s="114"/>
    </row>
    <row r="50" spans="1:41" ht="363" x14ac:dyDescent="0.2">
      <c r="A50" s="107">
        <v>40</v>
      </c>
      <c r="B50" s="108" t="s">
        <v>348</v>
      </c>
      <c r="C50" s="109" t="s">
        <v>117</v>
      </c>
      <c r="D50" s="109" t="s">
        <v>131</v>
      </c>
      <c r="E50" s="109" t="s">
        <v>281</v>
      </c>
      <c r="F50" s="109" t="s">
        <v>6</v>
      </c>
      <c r="G50" s="109" t="s">
        <v>200</v>
      </c>
      <c r="H50" s="109" t="s">
        <v>624</v>
      </c>
      <c r="I50" s="123" t="s">
        <v>620</v>
      </c>
      <c r="J50" s="123" t="s">
        <v>625</v>
      </c>
      <c r="K50" s="123" t="s">
        <v>135</v>
      </c>
      <c r="L50" s="123" t="s">
        <v>185</v>
      </c>
      <c r="M50" s="123" t="s">
        <v>17</v>
      </c>
      <c r="N50" s="123" t="s">
        <v>24</v>
      </c>
      <c r="O50" s="123" t="str">
        <f>IF(N50='NO BORRAR'!$H$1,'NO BORRAR'!$L$1,IF(N50='NO BORRAR'!$H$2,'NO BORRAR'!$L$2,IF(N50='NO BORRAR'!$H$3,'NO BORRAR'!$L$3,IF(N50='NO BORRAR'!$H$4,'NO BORRAR'!$L$4,))))</f>
        <v>EVITAR, REDUCIR, COMPARTIR O TRANSFERIR EL RIESGO</v>
      </c>
      <c r="P50" s="123" t="s">
        <v>26</v>
      </c>
      <c r="Q50" s="123" t="s">
        <v>461</v>
      </c>
      <c r="R50" s="123"/>
      <c r="S50" s="123" t="s">
        <v>26</v>
      </c>
      <c r="T50" s="161" t="s">
        <v>26</v>
      </c>
      <c r="U50" s="123" t="s">
        <v>26</v>
      </c>
      <c r="V50" s="123" t="s">
        <v>186</v>
      </c>
      <c r="W50" s="123" t="s">
        <v>17</v>
      </c>
      <c r="X50" s="123" t="s">
        <v>23</v>
      </c>
      <c r="Y50" s="123" t="str">
        <f>IF(X50='NO BORRAR'!$H$1,'NO BORRAR'!$L$1,IF(X50='NO BORRAR'!$H$2,'NO BORRAR'!$L$2,IF(X50='NO BORRAR'!$H$3,'NO BORRAR'!$L$3,IF(X50='NO BORRAR'!$H$4,'NO BORRAR'!$L$4,))))</f>
        <v>REDUCIR O ASUMIR EL RIESGO</v>
      </c>
      <c r="Z50" s="123" t="s">
        <v>621</v>
      </c>
      <c r="AA50" s="123" t="s">
        <v>622</v>
      </c>
      <c r="AB50" s="123" t="s">
        <v>623</v>
      </c>
      <c r="AC50" s="123" t="s">
        <v>214</v>
      </c>
      <c r="AD50" s="123" t="s">
        <v>215</v>
      </c>
      <c r="AE50" s="123" t="s">
        <v>672</v>
      </c>
      <c r="AF50" s="153" t="s">
        <v>673</v>
      </c>
      <c r="AG50" s="156" t="s">
        <v>684</v>
      </c>
      <c r="AH50" s="153"/>
      <c r="AI50" s="82"/>
      <c r="AJ50" s="133"/>
      <c r="AK50" s="112"/>
      <c r="AL50" s="112"/>
      <c r="AM50" s="134" t="s">
        <v>896</v>
      </c>
      <c r="AN50" s="124" t="s">
        <v>745</v>
      </c>
      <c r="AO50" s="114"/>
    </row>
    <row r="51" spans="1:41" ht="264" x14ac:dyDescent="0.2">
      <c r="A51" s="107">
        <v>41</v>
      </c>
      <c r="B51" s="108" t="s">
        <v>347</v>
      </c>
      <c r="C51" s="109" t="s">
        <v>406</v>
      </c>
      <c r="D51" s="109" t="s">
        <v>241</v>
      </c>
      <c r="E51" s="264" t="s">
        <v>298</v>
      </c>
      <c r="F51" s="109" t="s">
        <v>6</v>
      </c>
      <c r="G51" s="109" t="s">
        <v>200</v>
      </c>
      <c r="H51" s="109" t="s">
        <v>143</v>
      </c>
      <c r="I51" s="123" t="s">
        <v>144</v>
      </c>
      <c r="J51" s="123" t="s">
        <v>147</v>
      </c>
      <c r="K51" s="123" t="s">
        <v>34</v>
      </c>
      <c r="L51" s="123" t="s">
        <v>133</v>
      </c>
      <c r="M51" s="123" t="s">
        <v>17</v>
      </c>
      <c r="N51" s="123" t="s">
        <v>24</v>
      </c>
      <c r="O51" s="123" t="str">
        <f>IF(N51='NO BORRAR'!$H$1,'NO BORRAR'!$L$1,IF(N51='NO BORRAR'!$H$2,'NO BORRAR'!$L$2,IF(N51='NO BORRAR'!$H$3,'NO BORRAR'!$L$3,IF(N51='NO BORRAR'!$H$4,'NO BORRAR'!$L$4,))))</f>
        <v>EVITAR, REDUCIR, COMPARTIR O TRANSFERIR EL RIESGO</v>
      </c>
      <c r="P51" s="123" t="s">
        <v>26</v>
      </c>
      <c r="Q51" s="123" t="s">
        <v>470</v>
      </c>
      <c r="R51" s="123"/>
      <c r="S51" s="123" t="s">
        <v>27</v>
      </c>
      <c r="T51" s="161" t="s">
        <v>27</v>
      </c>
      <c r="U51" s="123" t="s">
        <v>27</v>
      </c>
      <c r="V51" s="123" t="s">
        <v>186</v>
      </c>
      <c r="W51" s="123" t="s">
        <v>17</v>
      </c>
      <c r="X51" s="123" t="s">
        <v>23</v>
      </c>
      <c r="Y51" s="123" t="s">
        <v>82</v>
      </c>
      <c r="Z51" s="123" t="s">
        <v>153</v>
      </c>
      <c r="AA51" s="123" t="s">
        <v>472</v>
      </c>
      <c r="AB51" s="123" t="s">
        <v>471</v>
      </c>
      <c r="AC51" s="123" t="s">
        <v>214</v>
      </c>
      <c r="AD51" s="123" t="s">
        <v>215</v>
      </c>
      <c r="AE51" s="123" t="s">
        <v>860</v>
      </c>
      <c r="AF51" s="156">
        <v>0.24324324324324326</v>
      </c>
      <c r="AG51" s="123" t="s">
        <v>861</v>
      </c>
      <c r="AH51" s="164">
        <v>0.47058823529411764</v>
      </c>
      <c r="AI51" s="135"/>
      <c r="AJ51" s="135"/>
      <c r="AK51" s="112"/>
      <c r="AL51" s="112"/>
      <c r="AM51" s="136" t="s">
        <v>862</v>
      </c>
      <c r="AN51" s="110" t="s">
        <v>747</v>
      </c>
      <c r="AO51" s="114"/>
    </row>
    <row r="52" spans="1:41" ht="140.25" customHeight="1" x14ac:dyDescent="0.2">
      <c r="A52" s="107">
        <v>42</v>
      </c>
      <c r="B52" s="108" t="s">
        <v>347</v>
      </c>
      <c r="C52" s="109" t="s">
        <v>406</v>
      </c>
      <c r="D52" s="109" t="s">
        <v>241</v>
      </c>
      <c r="E52" s="264"/>
      <c r="F52" s="109" t="s">
        <v>6</v>
      </c>
      <c r="G52" s="109" t="s">
        <v>202</v>
      </c>
      <c r="H52" s="109" t="s">
        <v>473</v>
      </c>
      <c r="I52" s="123" t="s">
        <v>212</v>
      </c>
      <c r="J52" s="123" t="s">
        <v>148</v>
      </c>
      <c r="K52" s="123" t="s">
        <v>34</v>
      </c>
      <c r="L52" s="123" t="s">
        <v>133</v>
      </c>
      <c r="M52" s="123" t="s">
        <v>17</v>
      </c>
      <c r="N52" s="123" t="s">
        <v>24</v>
      </c>
      <c r="O52" s="123" t="str">
        <f>IF(N52='NO BORRAR'!$H$1,'NO BORRAR'!$L$1,IF(N52='NO BORRAR'!$H$2,'NO BORRAR'!$L$2,IF(N52='NO BORRAR'!$H$3,'NO BORRAR'!$L$3,IF(N52='NO BORRAR'!$H$4,'NO BORRAR'!$L$4,))))</f>
        <v>EVITAR, REDUCIR, COMPARTIR O TRANSFERIR EL RIESGO</v>
      </c>
      <c r="P52" s="123" t="s">
        <v>26</v>
      </c>
      <c r="Q52" s="123"/>
      <c r="R52" s="123"/>
      <c r="S52" s="123"/>
      <c r="T52" s="161"/>
      <c r="U52" s="165"/>
      <c r="V52" s="123" t="s">
        <v>184</v>
      </c>
      <c r="W52" s="123" t="s">
        <v>17</v>
      </c>
      <c r="X52" s="123" t="s">
        <v>25</v>
      </c>
      <c r="Y52" s="123" t="str">
        <f>IF(X52='NO BORRAR'!$H$1,'NO BORRAR'!$L$1,IF(X52='NO BORRAR'!$H$2,'NO BORRAR'!$L$2,IF(X52='NO BORRAR'!$H$3,'NO BORRAR'!$L$3,IF(X52='NO BORRAR'!$H$4,'NO BORRAR'!$L$4,))))</f>
        <v>EVITAR, REDUCIR, COMPARTIR O TRANSFERIR EL RIESGO</v>
      </c>
      <c r="Z52" s="165" t="s">
        <v>153</v>
      </c>
      <c r="AA52" s="165" t="s">
        <v>475</v>
      </c>
      <c r="AB52" s="165" t="s">
        <v>474</v>
      </c>
      <c r="AC52" s="123" t="s">
        <v>214</v>
      </c>
      <c r="AD52" s="123" t="s">
        <v>215</v>
      </c>
      <c r="AE52" s="123" t="s">
        <v>670</v>
      </c>
      <c r="AF52" s="156"/>
      <c r="AG52" s="123" t="s">
        <v>702</v>
      </c>
      <c r="AH52" s="156">
        <v>1</v>
      </c>
      <c r="AI52" s="82"/>
      <c r="AJ52" s="82"/>
      <c r="AK52" s="112"/>
      <c r="AL52" s="112"/>
      <c r="AM52" s="120" t="s">
        <v>863</v>
      </c>
      <c r="AN52" s="110" t="s">
        <v>739</v>
      </c>
      <c r="AO52" s="114"/>
    </row>
    <row r="53" spans="1:41" ht="132" x14ac:dyDescent="0.2">
      <c r="A53" s="107">
        <v>43</v>
      </c>
      <c r="B53" s="108" t="s">
        <v>347</v>
      </c>
      <c r="C53" s="109" t="s">
        <v>406</v>
      </c>
      <c r="D53" s="109" t="s">
        <v>242</v>
      </c>
      <c r="E53" s="264"/>
      <c r="F53" s="109" t="s">
        <v>6</v>
      </c>
      <c r="G53" s="109" t="s">
        <v>202</v>
      </c>
      <c r="H53" s="109" t="s">
        <v>235</v>
      </c>
      <c r="I53" s="123" t="s">
        <v>299</v>
      </c>
      <c r="J53" s="123" t="s">
        <v>149</v>
      </c>
      <c r="K53" s="123" t="s">
        <v>34</v>
      </c>
      <c r="L53" s="123" t="s">
        <v>133</v>
      </c>
      <c r="M53" s="123" t="s">
        <v>17</v>
      </c>
      <c r="N53" s="123" t="s">
        <v>24</v>
      </c>
      <c r="O53" s="123" t="str">
        <f>IF(N53='NO BORRAR'!$H$1,'NO BORRAR'!$L$1,IF(N53='NO BORRAR'!$H$2,'NO BORRAR'!$L$2,IF(N53='NO BORRAR'!$H$3,'NO BORRAR'!$L$3,IF(N53='NO BORRAR'!$H$4,'NO BORRAR'!$L$4,))))</f>
        <v>EVITAR, REDUCIR, COMPARTIR O TRANSFERIR EL RIESGO</v>
      </c>
      <c r="P53" s="123" t="s">
        <v>27</v>
      </c>
      <c r="Q53" s="123" t="s">
        <v>476</v>
      </c>
      <c r="R53" s="123"/>
      <c r="S53" s="123" t="s">
        <v>27</v>
      </c>
      <c r="T53" s="161" t="s">
        <v>27</v>
      </c>
      <c r="U53" s="123" t="s">
        <v>27</v>
      </c>
      <c r="V53" s="123" t="s">
        <v>185</v>
      </c>
      <c r="W53" s="123" t="s">
        <v>17</v>
      </c>
      <c r="X53" s="123" t="s">
        <v>24</v>
      </c>
      <c r="Y53" s="123" t="str">
        <f>IF(X53='NO BORRAR'!$H$1,'NO BORRAR'!$L$1,IF(X53='NO BORRAR'!$H$2,'NO BORRAR'!$L$2,IF(X53='NO BORRAR'!$H$3,'NO BORRAR'!$L$3,IF(X53='NO BORRAR'!$H$4,'NO BORRAR'!$L$4,))))</f>
        <v>EVITAR, REDUCIR, COMPARTIR O TRANSFERIR EL RIESGO</v>
      </c>
      <c r="Z53" s="123" t="s">
        <v>153</v>
      </c>
      <c r="AA53" s="123" t="s">
        <v>477</v>
      </c>
      <c r="AB53" s="123" t="s">
        <v>478</v>
      </c>
      <c r="AC53" s="123" t="s">
        <v>214</v>
      </c>
      <c r="AD53" s="123" t="s">
        <v>215</v>
      </c>
      <c r="AE53" s="123" t="s">
        <v>671</v>
      </c>
      <c r="AF53" s="156"/>
      <c r="AG53" s="123" t="s">
        <v>703</v>
      </c>
      <c r="AH53" s="156"/>
      <c r="AI53" s="82"/>
      <c r="AJ53" s="82"/>
      <c r="AK53" s="112"/>
      <c r="AL53" s="112"/>
      <c r="AM53" s="120" t="s">
        <v>756</v>
      </c>
      <c r="AN53" s="124" t="s">
        <v>864</v>
      </c>
      <c r="AO53" s="114"/>
    </row>
    <row r="54" spans="1:41" ht="196.5" customHeight="1" x14ac:dyDescent="0.2">
      <c r="A54" s="107">
        <v>44</v>
      </c>
      <c r="B54" s="108" t="s">
        <v>104</v>
      </c>
      <c r="C54" s="109" t="s">
        <v>123</v>
      </c>
      <c r="D54" s="109" t="s">
        <v>189</v>
      </c>
      <c r="E54" s="109" t="s">
        <v>354</v>
      </c>
      <c r="F54" s="109" t="s">
        <v>6</v>
      </c>
      <c r="G54" s="109" t="s">
        <v>200</v>
      </c>
      <c r="H54" s="109" t="s">
        <v>283</v>
      </c>
      <c r="I54" s="123" t="s">
        <v>188</v>
      </c>
      <c r="J54" s="123" t="s">
        <v>286</v>
      </c>
      <c r="K54" s="123" t="s">
        <v>135</v>
      </c>
      <c r="L54" s="123" t="s">
        <v>185</v>
      </c>
      <c r="M54" s="123" t="s">
        <v>18</v>
      </c>
      <c r="N54" s="123" t="s">
        <v>287</v>
      </c>
      <c r="O54" s="123" t="s">
        <v>98</v>
      </c>
      <c r="P54" s="123" t="s">
        <v>26</v>
      </c>
      <c r="Q54" s="123"/>
      <c r="R54" s="123"/>
      <c r="S54" s="123"/>
      <c r="T54" s="161"/>
      <c r="U54" s="123" t="s">
        <v>27</v>
      </c>
      <c r="V54" s="123" t="s">
        <v>185</v>
      </c>
      <c r="W54" s="123" t="s">
        <v>18</v>
      </c>
      <c r="X54" s="123" t="s">
        <v>287</v>
      </c>
      <c r="Y54" s="123" t="s">
        <v>98</v>
      </c>
      <c r="Z54" s="123" t="s">
        <v>289</v>
      </c>
      <c r="AA54" s="123" t="s">
        <v>288</v>
      </c>
      <c r="AB54" s="123" t="s">
        <v>290</v>
      </c>
      <c r="AC54" s="123" t="s">
        <v>214</v>
      </c>
      <c r="AD54" s="123" t="s">
        <v>215</v>
      </c>
      <c r="AE54" s="123" t="s">
        <v>865</v>
      </c>
      <c r="AF54" s="123" t="s">
        <v>630</v>
      </c>
      <c r="AG54" s="123" t="s">
        <v>866</v>
      </c>
      <c r="AH54" s="123" t="s">
        <v>685</v>
      </c>
      <c r="AI54" s="110"/>
      <c r="AJ54" s="82"/>
      <c r="AK54" s="112"/>
      <c r="AL54" s="112"/>
      <c r="AM54" s="109" t="s">
        <v>897</v>
      </c>
      <c r="AN54" s="121" t="s">
        <v>731</v>
      </c>
      <c r="AO54" s="114"/>
    </row>
    <row r="55" spans="1:41" ht="285" x14ac:dyDescent="0.2">
      <c r="A55" s="107">
        <v>45</v>
      </c>
      <c r="B55" s="108" t="s">
        <v>104</v>
      </c>
      <c r="C55" s="109" t="s">
        <v>123</v>
      </c>
      <c r="D55" s="109" t="s">
        <v>189</v>
      </c>
      <c r="E55" s="109" t="s">
        <v>282</v>
      </c>
      <c r="F55" s="109" t="s">
        <v>6</v>
      </c>
      <c r="G55" s="109" t="s">
        <v>198</v>
      </c>
      <c r="H55" s="109" t="s">
        <v>285</v>
      </c>
      <c r="I55" s="123" t="s">
        <v>284</v>
      </c>
      <c r="J55" s="123" t="s">
        <v>506</v>
      </c>
      <c r="K55" s="123" t="s">
        <v>135</v>
      </c>
      <c r="L55" s="123" t="s">
        <v>185</v>
      </c>
      <c r="M55" s="123" t="s">
        <v>18</v>
      </c>
      <c r="N55" s="123" t="s">
        <v>25</v>
      </c>
      <c r="O55" s="123" t="s">
        <v>98</v>
      </c>
      <c r="P55" s="123" t="s">
        <v>26</v>
      </c>
      <c r="Q55" s="123"/>
      <c r="R55" s="123"/>
      <c r="S55" s="123"/>
      <c r="T55" s="161"/>
      <c r="U55" s="123"/>
      <c r="V55" s="123" t="s">
        <v>185</v>
      </c>
      <c r="W55" s="123" t="s">
        <v>18</v>
      </c>
      <c r="X55" s="123" t="s">
        <v>25</v>
      </c>
      <c r="Y55" s="123" t="s">
        <v>98</v>
      </c>
      <c r="Z55" s="123" t="s">
        <v>291</v>
      </c>
      <c r="AA55" s="123" t="s">
        <v>611</v>
      </c>
      <c r="AB55" s="123" t="s">
        <v>292</v>
      </c>
      <c r="AC55" s="123" t="s">
        <v>214</v>
      </c>
      <c r="AD55" s="123" t="s">
        <v>215</v>
      </c>
      <c r="AE55" s="123" t="s">
        <v>867</v>
      </c>
      <c r="AF55" s="123" t="s">
        <v>631</v>
      </c>
      <c r="AG55" s="123" t="s">
        <v>867</v>
      </c>
      <c r="AH55" s="123" t="s">
        <v>686</v>
      </c>
      <c r="AI55" s="110"/>
      <c r="AJ55" s="82"/>
      <c r="AK55" s="112"/>
      <c r="AL55" s="112"/>
      <c r="AM55" s="109" t="s">
        <v>868</v>
      </c>
      <c r="AN55" s="121" t="s">
        <v>731</v>
      </c>
      <c r="AO55" s="114"/>
    </row>
    <row r="56" spans="1:41" ht="247.5" x14ac:dyDescent="0.2">
      <c r="A56" s="107">
        <v>46</v>
      </c>
      <c r="B56" s="108" t="s">
        <v>105</v>
      </c>
      <c r="C56" s="109" t="s">
        <v>364</v>
      </c>
      <c r="D56" s="109" t="s">
        <v>197</v>
      </c>
      <c r="E56" s="109" t="s">
        <v>375</v>
      </c>
      <c r="F56" s="109" t="s">
        <v>6</v>
      </c>
      <c r="G56" s="109" t="s">
        <v>200</v>
      </c>
      <c r="H56" s="109" t="s">
        <v>363</v>
      </c>
      <c r="I56" s="123" t="s">
        <v>362</v>
      </c>
      <c r="J56" s="123" t="s">
        <v>355</v>
      </c>
      <c r="K56" s="123" t="s">
        <v>37</v>
      </c>
      <c r="L56" s="123" t="s">
        <v>186</v>
      </c>
      <c r="M56" s="123" t="s">
        <v>17</v>
      </c>
      <c r="N56" s="123" t="s">
        <v>23</v>
      </c>
      <c r="O56" s="123" t="str">
        <f>IF(N56='NO BORRAR'!$H$1,'NO BORRAR'!$L$1,IF(N56='NO BORRAR'!$H$2,'NO BORRAR'!$L$2,IF(N56='NO BORRAR'!$H$3,'NO BORRAR'!$L$3,IF(N56='NO BORRAR'!$H$4,'NO BORRAR'!$L$4,))))</f>
        <v>REDUCIR O ASUMIR EL RIESGO</v>
      </c>
      <c r="P56" s="123" t="s">
        <v>26</v>
      </c>
      <c r="Q56" s="123" t="s">
        <v>610</v>
      </c>
      <c r="R56" s="123" t="s">
        <v>358</v>
      </c>
      <c r="S56" s="123" t="s">
        <v>356</v>
      </c>
      <c r="T56" s="161"/>
      <c r="U56" s="123" t="s">
        <v>357</v>
      </c>
      <c r="V56" s="123" t="s">
        <v>187</v>
      </c>
      <c r="W56" s="123" t="s">
        <v>17</v>
      </c>
      <c r="X56" s="123" t="s">
        <v>23</v>
      </c>
      <c r="Y56" s="123" t="str">
        <f>IF(X56='NO BORRAR'!$H$1,'NO BORRAR'!$L$1,IF(X56='NO BORRAR'!$H$2,'NO BORRAR'!$L$2,IF(X56='NO BORRAR'!$H$3,'NO BORRAR'!$L$3,IF(X56='NO BORRAR'!$H$4,'NO BORRAR'!$L$4,))))</f>
        <v>REDUCIR O ASUMIR EL RIESGO</v>
      </c>
      <c r="Z56" s="123" t="s">
        <v>359</v>
      </c>
      <c r="AA56" s="123" t="s">
        <v>361</v>
      </c>
      <c r="AB56" s="123" t="s">
        <v>360</v>
      </c>
      <c r="AC56" s="123" t="s">
        <v>214</v>
      </c>
      <c r="AD56" s="123" t="s">
        <v>215</v>
      </c>
      <c r="AE56" s="123" t="s">
        <v>869</v>
      </c>
      <c r="AF56" s="155">
        <v>1</v>
      </c>
      <c r="AG56" s="123" t="s">
        <v>870</v>
      </c>
      <c r="AH56" s="166">
        <v>0.99438000000000004</v>
      </c>
      <c r="AI56" s="115"/>
      <c r="AJ56" s="115"/>
      <c r="AK56" s="137"/>
      <c r="AL56" s="137"/>
      <c r="AM56" s="116" t="s">
        <v>898</v>
      </c>
      <c r="AN56" s="138" t="s">
        <v>732</v>
      </c>
      <c r="AO56" s="114"/>
    </row>
    <row r="57" spans="1:41" ht="247.5" customHeight="1" x14ac:dyDescent="0.2">
      <c r="A57" s="107">
        <v>47</v>
      </c>
      <c r="B57" s="108" t="s">
        <v>105</v>
      </c>
      <c r="C57" s="109" t="s">
        <v>126</v>
      </c>
      <c r="D57" s="109" t="s">
        <v>195</v>
      </c>
      <c r="E57" s="109" t="s">
        <v>365</v>
      </c>
      <c r="F57" s="109" t="s">
        <v>6</v>
      </c>
      <c r="G57" s="109" t="s">
        <v>200</v>
      </c>
      <c r="H57" s="109" t="s">
        <v>367</v>
      </c>
      <c r="I57" s="123" t="s">
        <v>366</v>
      </c>
      <c r="J57" s="123" t="s">
        <v>355</v>
      </c>
      <c r="K57" s="123" t="s">
        <v>37</v>
      </c>
      <c r="L57" s="123" t="s">
        <v>186</v>
      </c>
      <c r="M57" s="123" t="s">
        <v>17</v>
      </c>
      <c r="N57" s="123" t="s">
        <v>23</v>
      </c>
      <c r="O57" s="123" t="str">
        <f>IF(N57='NO BORRAR'!$H$1,'NO BORRAR'!$L$1,IF(N57='NO BORRAR'!$H$2,'NO BORRAR'!$L$2,IF(N57='NO BORRAR'!$H$3,'NO BORRAR'!$L$3,IF(N57='NO BORRAR'!$H$4,'NO BORRAR'!$L$4,))))</f>
        <v>REDUCIR O ASUMIR EL RIESGO</v>
      </c>
      <c r="P57" s="123" t="s">
        <v>26</v>
      </c>
      <c r="Q57" s="123" t="s">
        <v>612</v>
      </c>
      <c r="R57" s="123"/>
      <c r="S57" s="123" t="s">
        <v>26</v>
      </c>
      <c r="T57" s="158" t="s">
        <v>26</v>
      </c>
      <c r="U57" s="123" t="s">
        <v>26</v>
      </c>
      <c r="V57" s="123" t="s">
        <v>187</v>
      </c>
      <c r="W57" s="123" t="s">
        <v>17</v>
      </c>
      <c r="X57" s="123" t="s">
        <v>23</v>
      </c>
      <c r="Y57" s="123" t="str">
        <f>IF(X57='NO BORRAR'!$H$1,'NO BORRAR'!$L$1,IF(X57='NO BORRAR'!$H$2,'NO BORRAR'!$L$2,IF(X57='NO BORRAR'!$H$3,'NO BORRAR'!$L$3,IF(X57='NO BORRAR'!$H$4,'NO BORRAR'!$L$4,))))</f>
        <v>REDUCIR O ASUMIR EL RIESGO</v>
      </c>
      <c r="Z57" s="123" t="s">
        <v>368</v>
      </c>
      <c r="AA57" s="123" t="s">
        <v>369</v>
      </c>
      <c r="AB57" s="123" t="s">
        <v>370</v>
      </c>
      <c r="AC57" s="123" t="s">
        <v>214</v>
      </c>
      <c r="AD57" s="123" t="s">
        <v>215</v>
      </c>
      <c r="AE57" s="123" t="s">
        <v>690</v>
      </c>
      <c r="AF57" s="155" t="s">
        <v>691</v>
      </c>
      <c r="AG57" s="155" t="s">
        <v>717</v>
      </c>
      <c r="AH57" s="155" t="s">
        <v>718</v>
      </c>
      <c r="AI57" s="115"/>
      <c r="AJ57" s="115"/>
      <c r="AK57" s="137"/>
      <c r="AL57" s="137"/>
      <c r="AM57" s="116" t="s">
        <v>899</v>
      </c>
      <c r="AN57" s="138" t="s">
        <v>732</v>
      </c>
      <c r="AO57" s="114"/>
    </row>
    <row r="58" spans="1:41" ht="240" customHeight="1" x14ac:dyDescent="0.2">
      <c r="A58" s="107">
        <v>48</v>
      </c>
      <c r="B58" s="108" t="s">
        <v>106</v>
      </c>
      <c r="C58" s="109" t="s">
        <v>124</v>
      </c>
      <c r="D58" s="109" t="s">
        <v>211</v>
      </c>
      <c r="E58" s="109" t="s">
        <v>376</v>
      </c>
      <c r="F58" s="109" t="s">
        <v>6</v>
      </c>
      <c r="G58" s="109" t="s">
        <v>200</v>
      </c>
      <c r="H58" s="109" t="s">
        <v>431</v>
      </c>
      <c r="I58" s="123" t="s">
        <v>436</v>
      </c>
      <c r="J58" s="123" t="s">
        <v>507</v>
      </c>
      <c r="K58" s="123" t="s">
        <v>135</v>
      </c>
      <c r="L58" s="123" t="s">
        <v>187</v>
      </c>
      <c r="M58" s="123" t="s">
        <v>16</v>
      </c>
      <c r="N58" s="123" t="s">
        <v>22</v>
      </c>
      <c r="O58" s="123" t="s">
        <v>97</v>
      </c>
      <c r="P58" s="123" t="s">
        <v>26</v>
      </c>
      <c r="Q58" s="123" t="s">
        <v>432</v>
      </c>
      <c r="R58" s="123"/>
      <c r="S58" s="123" t="s">
        <v>26</v>
      </c>
      <c r="T58" s="161" t="s">
        <v>26</v>
      </c>
      <c r="U58" s="123" t="s">
        <v>26</v>
      </c>
      <c r="V58" s="123" t="s">
        <v>187</v>
      </c>
      <c r="W58" s="123" t="s">
        <v>16</v>
      </c>
      <c r="X58" s="123" t="s">
        <v>22</v>
      </c>
      <c r="Y58" s="123" t="str">
        <f>IF(X58='NO BORRAR'!$H$1,'NO BORRAR'!$L$1,IF(X58='NO BORRAR'!$H$2,'NO BORRAR'!$L$2,IF(X58='NO BORRAR'!$H$3,'NO BORRAR'!$L$3,IF(X58='NO BORRAR'!$H$4,'NO BORRAR'!$L$4,))))</f>
        <v>ASUMIR EL RIESGO</v>
      </c>
      <c r="Z58" s="123" t="s">
        <v>434</v>
      </c>
      <c r="AA58" s="123" t="s">
        <v>433</v>
      </c>
      <c r="AB58" s="123" t="s">
        <v>435</v>
      </c>
      <c r="AC58" s="123" t="s">
        <v>214</v>
      </c>
      <c r="AD58" s="123" t="s">
        <v>215</v>
      </c>
      <c r="AE58" s="123" t="s">
        <v>728</v>
      </c>
      <c r="AF58" s="167" t="s">
        <v>727</v>
      </c>
      <c r="AG58" s="123" t="s">
        <v>770</v>
      </c>
      <c r="AH58" s="168" t="s">
        <v>771</v>
      </c>
      <c r="AI58" s="139"/>
      <c r="AJ58" s="139"/>
      <c r="AK58" s="140"/>
      <c r="AL58" s="140"/>
      <c r="AM58" s="141" t="s">
        <v>900</v>
      </c>
      <c r="AN58" s="121" t="s">
        <v>734</v>
      </c>
      <c r="AO58" s="114"/>
    </row>
    <row r="59" spans="1:41" ht="241.5" customHeight="1" thickBot="1" x14ac:dyDescent="0.25">
      <c r="A59" s="142">
        <v>49</v>
      </c>
      <c r="B59" s="143" t="s">
        <v>106</v>
      </c>
      <c r="C59" s="144" t="s">
        <v>125</v>
      </c>
      <c r="D59" s="144" t="s">
        <v>423</v>
      </c>
      <c r="E59" s="144" t="s">
        <v>437</v>
      </c>
      <c r="F59" s="144" t="s">
        <v>7</v>
      </c>
      <c r="G59" s="144" t="s">
        <v>206</v>
      </c>
      <c r="H59" s="144" t="s">
        <v>425</v>
      </c>
      <c r="I59" s="169" t="s">
        <v>424</v>
      </c>
      <c r="J59" s="169" t="s">
        <v>150</v>
      </c>
      <c r="K59" s="169" t="s">
        <v>29</v>
      </c>
      <c r="L59" s="169" t="s">
        <v>184</v>
      </c>
      <c r="M59" s="169" t="s">
        <v>18</v>
      </c>
      <c r="N59" s="169" t="s">
        <v>25</v>
      </c>
      <c r="O59" s="169" t="str">
        <f>IF(N59='NO BORRAR'!$H$1,'NO BORRAR'!$L$1,IF(N59='NO BORRAR'!$H$2,'NO BORRAR'!$L$2,IF(N59='NO BORRAR'!$H$3,'NO BORRAR'!$L$3,IF(N59='NO BORRAR'!$H$4,'NO BORRAR'!$L$4,))))</f>
        <v>EVITAR, REDUCIR, COMPARTIR O TRANSFERIR EL RIESGO</v>
      </c>
      <c r="P59" s="169" t="s">
        <v>26</v>
      </c>
      <c r="Q59" s="169" t="s">
        <v>426</v>
      </c>
      <c r="R59" s="169"/>
      <c r="S59" s="169" t="s">
        <v>26</v>
      </c>
      <c r="T59" s="170" t="s">
        <v>26</v>
      </c>
      <c r="U59" s="169" t="s">
        <v>427</v>
      </c>
      <c r="V59" s="169" t="s">
        <v>184</v>
      </c>
      <c r="W59" s="169" t="s">
        <v>18</v>
      </c>
      <c r="X59" s="169" t="s">
        <v>25</v>
      </c>
      <c r="Y59" s="169" t="str">
        <f>IF(X59='NO BORRAR'!$H$1,'NO BORRAR'!$L$1,IF(X59='NO BORRAR'!$H$2,'NO BORRAR'!$L$2,IF(X59='NO BORRAR'!$H$3,'NO BORRAR'!$L$3,IF(X59='NO BORRAR'!$H$4,'NO BORRAR'!$L$4,))))</f>
        <v>EVITAR, REDUCIR, COMPARTIR O TRANSFERIR EL RIESGO</v>
      </c>
      <c r="Z59" s="169" t="s">
        <v>428</v>
      </c>
      <c r="AA59" s="169" t="s">
        <v>429</v>
      </c>
      <c r="AB59" s="169" t="s">
        <v>430</v>
      </c>
      <c r="AC59" s="169" t="s">
        <v>214</v>
      </c>
      <c r="AD59" s="169" t="s">
        <v>215</v>
      </c>
      <c r="AE59" s="169" t="s">
        <v>728</v>
      </c>
      <c r="AF59" s="171" t="s">
        <v>727</v>
      </c>
      <c r="AG59" s="169" t="s">
        <v>772</v>
      </c>
      <c r="AH59" s="172" t="s">
        <v>773</v>
      </c>
      <c r="AI59" s="145"/>
      <c r="AJ59" s="145"/>
      <c r="AK59" s="146"/>
      <c r="AL59" s="146"/>
      <c r="AM59" s="147" t="s">
        <v>733</v>
      </c>
      <c r="AN59" s="148" t="s">
        <v>734</v>
      </c>
      <c r="AO59" s="149"/>
    </row>
    <row r="60" spans="1:41" ht="25.5" x14ac:dyDescent="0.25">
      <c r="A60" s="70"/>
      <c r="B60" s="70"/>
      <c r="T60" s="70"/>
      <c r="AM60" s="70" t="s">
        <v>901</v>
      </c>
      <c r="AN60" s="77"/>
    </row>
    <row r="61" spans="1:41" ht="25.5" x14ac:dyDescent="0.2">
      <c r="A61" s="70"/>
      <c r="B61" s="70"/>
      <c r="T61" s="70"/>
      <c r="AM61" s="70" t="s">
        <v>902</v>
      </c>
    </row>
    <row r="62" spans="1:41" ht="25.5" x14ac:dyDescent="0.2">
      <c r="A62" s="70"/>
      <c r="B62" s="70"/>
      <c r="T62" s="70"/>
      <c r="AM62" s="70" t="s">
        <v>902</v>
      </c>
    </row>
    <row r="63" spans="1:41" x14ac:dyDescent="0.2">
      <c r="A63" s="70"/>
      <c r="B63" s="70"/>
      <c r="T63" s="70"/>
      <c r="AM63" s="70" t="s">
        <v>903</v>
      </c>
    </row>
    <row r="64" spans="1:41" ht="63.75" x14ac:dyDescent="0.2">
      <c r="A64" s="70"/>
      <c r="B64" s="70"/>
      <c r="T64" s="70"/>
      <c r="AM64" s="70" t="s">
        <v>904</v>
      </c>
    </row>
    <row r="65" spans="1:20" x14ac:dyDescent="0.2">
      <c r="A65" s="70"/>
      <c r="B65" s="70"/>
      <c r="T65" s="70"/>
    </row>
    <row r="66" spans="1:20" x14ac:dyDescent="0.2">
      <c r="A66" s="70"/>
      <c r="B66" s="70"/>
      <c r="T66" s="70"/>
    </row>
    <row r="67" spans="1:20" x14ac:dyDescent="0.2">
      <c r="A67" s="70"/>
      <c r="B67" s="70"/>
      <c r="T67" s="70"/>
    </row>
    <row r="68" spans="1:20" x14ac:dyDescent="0.2">
      <c r="A68" s="70"/>
      <c r="B68" s="70"/>
      <c r="T68" s="70"/>
    </row>
    <row r="69" spans="1:20" x14ac:dyDescent="0.2">
      <c r="A69" s="70"/>
      <c r="B69" s="70"/>
      <c r="T69" s="70"/>
    </row>
  </sheetData>
  <autoFilter ref="A10:IJ60">
    <filterColumn colId="30" showButton="0"/>
    <filterColumn colId="32" showButton="0"/>
    <filterColumn colId="34" showButton="0"/>
    <filterColumn colId="36" showButton="0"/>
  </autoFilter>
  <dataConsolidate/>
  <mergeCells count="50">
    <mergeCell ref="AI10:AJ10"/>
    <mergeCell ref="AN3:AO3"/>
    <mergeCell ref="AN4:AO4"/>
    <mergeCell ref="AE9:AF9"/>
    <mergeCell ref="AE7:AO7"/>
    <mergeCell ref="AE8:AO8"/>
    <mergeCell ref="AM9:AN9"/>
    <mergeCell ref="AI9:AJ9"/>
    <mergeCell ref="AG10:AH10"/>
    <mergeCell ref="AE10:AF10"/>
    <mergeCell ref="AG9:AH9"/>
    <mergeCell ref="AK9:AL9"/>
    <mergeCell ref="AK10:AL10"/>
    <mergeCell ref="Z7:AD7"/>
    <mergeCell ref="Z8:AD8"/>
    <mergeCell ref="AB9:AB10"/>
    <mergeCell ref="Y9:Y10"/>
    <mergeCell ref="X9:X10"/>
    <mergeCell ref="AC9:AD9"/>
    <mergeCell ref="AA9:AA10"/>
    <mergeCell ref="V8:Y8"/>
    <mergeCell ref="V9:V10"/>
    <mergeCell ref="W9:W10"/>
    <mergeCell ref="E51:E53"/>
    <mergeCell ref="M9:M10"/>
    <mergeCell ref="B9:B10"/>
    <mergeCell ref="H9:H10"/>
    <mergeCell ref="J9:J10"/>
    <mergeCell ref="L9:L10"/>
    <mergeCell ref="K9:K10"/>
    <mergeCell ref="D9:D10"/>
    <mergeCell ref="F9:F10"/>
    <mergeCell ref="E9:E10"/>
    <mergeCell ref="C9:C10"/>
    <mergeCell ref="A3:F8"/>
    <mergeCell ref="A9:A10"/>
    <mergeCell ref="G9:G10"/>
    <mergeCell ref="P7:Y7"/>
    <mergeCell ref="I9:I10"/>
    <mergeCell ref="G3:AD4"/>
    <mergeCell ref="G5:AD6"/>
    <mergeCell ref="I7:K8"/>
    <mergeCell ref="G7:H8"/>
    <mergeCell ref="P8:U8"/>
    <mergeCell ref="L8:M8"/>
    <mergeCell ref="L7:O7"/>
    <mergeCell ref="O8:O10"/>
    <mergeCell ref="Q9:R9"/>
    <mergeCell ref="N9:N10"/>
    <mergeCell ref="S9:U9"/>
  </mergeCells>
  <phoneticPr fontId="0" type="noConversion"/>
  <dataValidations count="2">
    <dataValidation type="list" allowBlank="1" showInputMessage="1" showErrorMessage="1" sqref="B35:B38 K35:K38 F35:G38">
      <formula1>#REF!</formula1>
    </dataValidation>
    <dataValidation type="list" allowBlank="1" showInputMessage="1" showErrorMessage="1" sqref="P12:P59">
      <formula1>"SI, NO"</formula1>
    </dataValidation>
  </dataValidations>
  <printOptions horizontalCentered="1"/>
  <pageMargins left="0.23622047244094491" right="0.23622047244094491" top="0.74803149606299213" bottom="0.55118110236220474" header="0.31496062992125984" footer="0.31496062992125984"/>
  <pageSetup paperSize="5" scale="21" fitToHeight="8" orientation="landscape" r:id="rId1"/>
  <headerFooter alignWithMargins="0">
    <oddFooter>Página &amp;P</oddFooter>
  </headerFooter>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'NO BORRAR'!$B$1:$B$5</xm:f>
          </x14:formula1>
          <xm:sqref>W29:W59 M29:M59 M11:M23 W11:W23</xm:sqref>
        </x14:dataValidation>
        <x14:dataValidation type="list" allowBlank="1" showInputMessage="1" showErrorMessage="1">
          <x14:formula1>
            <xm:f>'NO BORRAR'!$D$1:$D$5</xm:f>
          </x14:formula1>
          <xm:sqref>V29:V59 L29:L59 V11:V23 L11:L23</xm:sqref>
        </x14:dataValidation>
        <x14:dataValidation type="list" allowBlank="1" showInputMessage="1" showErrorMessage="1">
          <x14:formula1>
            <xm:f>'NO BORRAR'!$I$1:$I$2</xm:f>
          </x14:formula1>
          <xm:sqref>T30:T32</xm:sqref>
        </x14:dataValidation>
        <x14:dataValidation type="list" allowBlank="1" showInputMessage="1" showErrorMessage="1">
          <x14:formula1>
            <xm:f>'NO BORRAR'!$G$1:$G$10</xm:f>
          </x14:formula1>
          <xm:sqref>G30:G32 G39:G59 G11:G20</xm:sqref>
        </x14:dataValidation>
        <x14:dataValidation type="list" allowBlank="1" showInputMessage="1" showErrorMessage="1">
          <x14:formula1>
            <xm:f>'NO BORRAR'!$K$1:$K$8</xm:f>
          </x14:formula1>
          <xm:sqref>K20 K30:K32 K44:K59 K11:K18</xm:sqref>
        </x14:dataValidation>
        <x14:dataValidation type="list" allowBlank="1" showInputMessage="1" showErrorMessage="1">
          <x14:formula1>
            <xm:f>'NO BORRAR'!$A$1:$A$2</xm:f>
          </x14:formula1>
          <xm:sqref>F30:F34 F39:F59 F11:F20</xm:sqref>
        </x14:dataValidation>
        <x14:dataValidation type="list" allowBlank="1" showInputMessage="1" showErrorMessage="1">
          <x14:formula1>
            <xm:f>'NO BORRAR'!$M$1:$M$16</xm:f>
          </x14:formula1>
          <xm:sqref>B39:B59 B11:B34</xm:sqref>
        </x14:dataValidation>
        <x14:dataValidation type="list" allowBlank="1" showInputMessage="1" showErrorMessage="1">
          <x14:formula1>
            <xm:f>'[1]NO BORRAR'!#REF!</xm:f>
          </x14:formula1>
          <xm:sqref>F21:G23 K19 K21:K23</xm:sqref>
        </x14:dataValidation>
        <x14:dataValidation type="list" allowBlank="1" showInputMessage="1" showErrorMessage="1">
          <x14:formula1>
            <xm:f>'[5]NO BORRAR'!#REF!</xm:f>
          </x14:formula1>
          <xm:sqref>K39:K43</xm:sqref>
        </x14:dataValidation>
        <x14:dataValidation type="list" allowBlank="1" showInputMessage="1" showErrorMessage="1">
          <x14:formula1>
            <xm:f>'[4]NO BORRAR'!#REF!</xm:f>
          </x14:formula1>
          <xm:sqref>F29:G29 K29 T45 G33:G34 T33:T34 K33:K34</xm:sqref>
        </x14:dataValidation>
        <x14:dataValidation type="list" allowBlank="1" showInputMessage="1" showErrorMessage="1">
          <x14:formula1>
            <xm:f>'[2]NO BORRAR'!#REF!</xm:f>
          </x14:formula1>
          <xm:sqref>V24:W28 F24:G28 K24:M28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9" sqref="C19"/>
    </sheetView>
  </sheetViews>
  <sheetFormatPr baseColWidth="10"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
  <sheetViews>
    <sheetView workbookViewId="0">
      <selection activeCell="D28" sqref="D28"/>
    </sheetView>
  </sheetViews>
  <sheetFormatPr baseColWidth="10" defaultRowHeight="12.75" x14ac:dyDescent="0.2"/>
  <cols>
    <col min="1" max="1" width="4.42578125" customWidth="1"/>
    <col min="2" max="2" width="38.140625" bestFit="1" customWidth="1"/>
    <col min="3" max="3" width="10.42578125" bestFit="1" customWidth="1"/>
    <col min="4" max="4" width="26.42578125" customWidth="1"/>
    <col min="5" max="5" width="22.85546875" customWidth="1"/>
  </cols>
  <sheetData>
    <row r="1" spans="2:5" x14ac:dyDescent="0.2">
      <c r="B1" s="29" t="s">
        <v>191</v>
      </c>
      <c r="C1" s="29"/>
      <c r="D1" s="29"/>
      <c r="E1" s="29"/>
    </row>
    <row r="2" spans="2:5" x14ac:dyDescent="0.2">
      <c r="B2" s="2" t="s">
        <v>192</v>
      </c>
      <c r="C2" s="28"/>
    </row>
    <row r="3" spans="2:5" x14ac:dyDescent="0.2">
      <c r="B3" s="2" t="s">
        <v>193</v>
      </c>
      <c r="C3" s="28"/>
      <c r="D3" s="2"/>
      <c r="E3" s="2"/>
    </row>
    <row r="4" spans="2:5" x14ac:dyDescent="0.2">
      <c r="B4" s="2" t="s">
        <v>194</v>
      </c>
      <c r="C4" s="28"/>
      <c r="D4"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E1" workbookViewId="0">
      <selection activeCell="M20" sqref="M19:M20"/>
    </sheetView>
  </sheetViews>
  <sheetFormatPr baseColWidth="10" defaultRowHeight="15.75" x14ac:dyDescent="0.2"/>
  <cols>
    <col min="1" max="1" width="23.140625" style="63" customWidth="1"/>
    <col min="2" max="2" width="15.28515625" style="63" bestFit="1" customWidth="1"/>
    <col min="3" max="3" width="2" style="63" bestFit="1" customWidth="1"/>
    <col min="4" max="4" width="13.85546875" style="63" bestFit="1" customWidth="1"/>
    <col min="5" max="5" width="2" style="63" bestFit="1" customWidth="1"/>
    <col min="6" max="6" width="23.140625" style="63" customWidth="1"/>
    <col min="7" max="7" width="31.42578125" style="63" customWidth="1"/>
    <col min="8" max="8" width="23.140625" style="63" customWidth="1"/>
    <col min="9" max="9" width="14.140625" style="63" bestFit="1" customWidth="1"/>
    <col min="10" max="10" width="3.7109375" style="63" bestFit="1" customWidth="1"/>
    <col min="11" max="11" width="23.140625" style="63" customWidth="1"/>
    <col min="12" max="12" width="35.5703125" style="63" customWidth="1"/>
    <col min="13" max="13" width="28.5703125" style="63" customWidth="1"/>
    <col min="14" max="14" width="23.140625" style="63" customWidth="1"/>
    <col min="15" max="16384" width="11.42578125" style="64"/>
  </cols>
  <sheetData>
    <row r="1" spans="1:13" ht="31.5" x14ac:dyDescent="0.2">
      <c r="A1" s="27" t="s">
        <v>6</v>
      </c>
      <c r="B1" s="27" t="s">
        <v>15</v>
      </c>
      <c r="C1" s="27">
        <v>1</v>
      </c>
      <c r="D1" s="27" t="s">
        <v>187</v>
      </c>
      <c r="E1" s="27">
        <v>1</v>
      </c>
      <c r="F1" s="27" t="s">
        <v>9</v>
      </c>
      <c r="G1" s="27" t="s">
        <v>199</v>
      </c>
      <c r="H1" s="61" t="s">
        <v>22</v>
      </c>
      <c r="I1" s="27" t="s">
        <v>20</v>
      </c>
      <c r="J1" s="62" t="s">
        <v>26</v>
      </c>
      <c r="K1" s="27" t="s">
        <v>33</v>
      </c>
      <c r="L1" s="62" t="s">
        <v>97</v>
      </c>
      <c r="M1" s="62" t="s">
        <v>101</v>
      </c>
    </row>
    <row r="2" spans="1:13" ht="31.5" x14ac:dyDescent="0.2">
      <c r="A2" s="27" t="s">
        <v>7</v>
      </c>
      <c r="B2" s="27" t="s">
        <v>16</v>
      </c>
      <c r="C2" s="27">
        <v>2</v>
      </c>
      <c r="D2" s="27" t="s">
        <v>186</v>
      </c>
      <c r="E2" s="27">
        <v>2</v>
      </c>
      <c r="F2" s="27" t="s">
        <v>10</v>
      </c>
      <c r="G2" s="27" t="s">
        <v>198</v>
      </c>
      <c r="H2" s="65" t="s">
        <v>23</v>
      </c>
      <c r="I2" s="27" t="s">
        <v>21</v>
      </c>
      <c r="J2" s="62" t="s">
        <v>27</v>
      </c>
      <c r="K2" s="27" t="s">
        <v>34</v>
      </c>
      <c r="L2" s="62" t="s">
        <v>82</v>
      </c>
      <c r="M2" s="62" t="s">
        <v>326</v>
      </c>
    </row>
    <row r="3" spans="1:13" ht="47.25" x14ac:dyDescent="0.2">
      <c r="A3" s="27"/>
      <c r="B3" s="27" t="s">
        <v>17</v>
      </c>
      <c r="C3" s="27">
        <v>3</v>
      </c>
      <c r="D3" s="27" t="s">
        <v>185</v>
      </c>
      <c r="E3" s="27">
        <v>3</v>
      </c>
      <c r="F3" s="27" t="s">
        <v>11</v>
      </c>
      <c r="G3" s="27" t="s">
        <v>200</v>
      </c>
      <c r="H3" s="66" t="s">
        <v>24</v>
      </c>
      <c r="I3" s="27"/>
      <c r="J3" s="27"/>
      <c r="K3" s="27" t="s">
        <v>135</v>
      </c>
      <c r="L3" s="27" t="s">
        <v>98</v>
      </c>
      <c r="M3" s="62" t="s">
        <v>339</v>
      </c>
    </row>
    <row r="4" spans="1:13" ht="47.25" x14ac:dyDescent="0.2">
      <c r="A4" s="27"/>
      <c r="B4" s="27" t="s">
        <v>18</v>
      </c>
      <c r="C4" s="27">
        <v>4</v>
      </c>
      <c r="D4" s="27" t="s">
        <v>133</v>
      </c>
      <c r="E4" s="27">
        <v>4</v>
      </c>
      <c r="F4" s="27" t="s">
        <v>11</v>
      </c>
      <c r="G4" s="27" t="s">
        <v>201</v>
      </c>
      <c r="H4" s="67" t="s">
        <v>25</v>
      </c>
      <c r="I4" s="27"/>
      <c r="J4" s="27"/>
      <c r="K4" s="27" t="s">
        <v>39</v>
      </c>
      <c r="L4" s="27" t="s">
        <v>98</v>
      </c>
      <c r="M4" s="62" t="s">
        <v>340</v>
      </c>
    </row>
    <row r="5" spans="1:13" ht="31.5" x14ac:dyDescent="0.2">
      <c r="A5" s="27"/>
      <c r="B5" s="27" t="s">
        <v>19</v>
      </c>
      <c r="C5" s="27">
        <v>5</v>
      </c>
      <c r="D5" s="27" t="s">
        <v>184</v>
      </c>
      <c r="E5" s="27">
        <v>5</v>
      </c>
      <c r="F5" s="27"/>
      <c r="G5" s="27" t="s">
        <v>202</v>
      </c>
      <c r="H5" s="27"/>
      <c r="I5" s="27"/>
      <c r="J5" s="27"/>
      <c r="K5" s="27" t="s">
        <v>38</v>
      </c>
      <c r="L5" s="27"/>
      <c r="M5" s="62" t="s">
        <v>341</v>
      </c>
    </row>
    <row r="6" spans="1:13" x14ac:dyDescent="0.2">
      <c r="A6" s="27"/>
      <c r="B6" s="27"/>
      <c r="C6" s="27"/>
      <c r="D6" s="27"/>
      <c r="E6" s="27"/>
      <c r="F6" s="27"/>
      <c r="G6" s="27" t="s">
        <v>203</v>
      </c>
      <c r="H6" s="27"/>
      <c r="I6" s="27"/>
      <c r="J6" s="27"/>
      <c r="K6" s="27" t="s">
        <v>35</v>
      </c>
      <c r="L6" s="27"/>
      <c r="M6" s="62" t="s">
        <v>342</v>
      </c>
    </row>
    <row r="7" spans="1:13" ht="31.5" x14ac:dyDescent="0.2">
      <c r="A7" s="27"/>
      <c r="B7" s="27"/>
      <c r="C7" s="27"/>
      <c r="D7" s="27"/>
      <c r="E7" s="27"/>
      <c r="F7" s="27"/>
      <c r="G7" s="27" t="s">
        <v>204</v>
      </c>
      <c r="H7" s="27"/>
      <c r="I7" s="27"/>
      <c r="J7" s="27"/>
      <c r="K7" s="27" t="s">
        <v>36</v>
      </c>
      <c r="L7" s="27"/>
      <c r="M7" s="62" t="s">
        <v>344</v>
      </c>
    </row>
    <row r="8" spans="1:13" x14ac:dyDescent="0.2">
      <c r="A8" s="27"/>
      <c r="B8" s="27"/>
      <c r="C8" s="27"/>
      <c r="D8" s="27"/>
      <c r="E8" s="27"/>
      <c r="F8" s="27"/>
      <c r="G8" s="27" t="s">
        <v>205</v>
      </c>
      <c r="H8" s="27"/>
      <c r="I8" s="27"/>
      <c r="J8" s="27"/>
      <c r="K8" s="27" t="s">
        <v>37</v>
      </c>
      <c r="L8" s="27"/>
      <c r="M8" s="62" t="s">
        <v>343</v>
      </c>
    </row>
    <row r="9" spans="1:13" x14ac:dyDescent="0.2">
      <c r="A9" s="27"/>
      <c r="B9" s="27"/>
      <c r="C9" s="27"/>
      <c r="D9" s="27"/>
      <c r="E9" s="27"/>
      <c r="F9" s="27"/>
      <c r="G9" s="27" t="s">
        <v>206</v>
      </c>
      <c r="H9" s="27"/>
      <c r="I9" s="27"/>
      <c r="J9" s="27"/>
      <c r="K9" s="27"/>
      <c r="L9" s="27"/>
      <c r="M9" s="62" t="s">
        <v>345</v>
      </c>
    </row>
    <row r="10" spans="1:13" ht="47.25" x14ac:dyDescent="0.2">
      <c r="A10" s="27"/>
      <c r="B10" s="27"/>
      <c r="C10" s="27"/>
      <c r="D10" s="27"/>
      <c r="E10" s="27"/>
      <c r="F10" s="27"/>
      <c r="G10" s="27" t="s">
        <v>207</v>
      </c>
      <c r="H10" s="27"/>
      <c r="I10" s="27"/>
      <c r="J10" s="27"/>
      <c r="K10" s="27"/>
      <c r="L10" s="27"/>
      <c r="M10" s="62" t="s">
        <v>405</v>
      </c>
    </row>
    <row r="11" spans="1:13" x14ac:dyDescent="0.2">
      <c r="A11" s="27"/>
      <c r="B11" s="27"/>
      <c r="C11" s="27"/>
      <c r="D11" s="27"/>
      <c r="E11" s="27"/>
      <c r="F11" s="27"/>
      <c r="G11" s="27"/>
      <c r="H11" s="27"/>
      <c r="I11" s="27"/>
      <c r="J11" s="27"/>
      <c r="K11" s="27"/>
      <c r="L11" s="27"/>
      <c r="M11" s="62" t="s">
        <v>346</v>
      </c>
    </row>
    <row r="12" spans="1:13" x14ac:dyDescent="0.2">
      <c r="A12" s="27"/>
      <c r="B12" s="27"/>
      <c r="C12" s="27"/>
      <c r="D12" s="27"/>
      <c r="E12" s="27"/>
      <c r="F12" s="27"/>
      <c r="G12" s="27"/>
      <c r="H12" s="27"/>
      <c r="I12" s="27"/>
      <c r="J12" s="27"/>
      <c r="K12" s="27"/>
      <c r="L12" s="27"/>
      <c r="M12" s="62" t="s">
        <v>347</v>
      </c>
    </row>
    <row r="13" spans="1:13" x14ac:dyDescent="0.2">
      <c r="A13" s="27"/>
      <c r="B13" s="27"/>
      <c r="C13" s="27"/>
      <c r="D13" s="27"/>
      <c r="E13" s="27"/>
      <c r="F13" s="27"/>
      <c r="G13" s="27"/>
      <c r="H13" s="27"/>
      <c r="I13" s="27"/>
      <c r="J13" s="27"/>
      <c r="K13" s="27"/>
      <c r="L13" s="27"/>
      <c r="M13" s="62" t="s">
        <v>348</v>
      </c>
    </row>
    <row r="14" spans="1:13" x14ac:dyDescent="0.2">
      <c r="A14" s="27"/>
      <c r="B14" s="27"/>
      <c r="C14" s="27"/>
      <c r="D14" s="27"/>
      <c r="E14" s="27"/>
      <c r="F14" s="27"/>
      <c r="G14" s="27"/>
      <c r="H14" s="27"/>
      <c r="I14" s="27"/>
      <c r="J14" s="27"/>
      <c r="K14" s="27"/>
      <c r="L14" s="27"/>
      <c r="M14" s="62" t="s">
        <v>104</v>
      </c>
    </row>
    <row r="15" spans="1:13" x14ac:dyDescent="0.2">
      <c r="A15" s="27"/>
      <c r="B15" s="27"/>
      <c r="C15" s="27"/>
      <c r="D15" s="27"/>
      <c r="E15" s="27"/>
      <c r="F15" s="27"/>
      <c r="G15" s="27"/>
      <c r="H15" s="27"/>
      <c r="I15" s="27"/>
      <c r="J15" s="27"/>
      <c r="K15" s="27"/>
      <c r="L15" s="27"/>
      <c r="M15" s="62" t="s">
        <v>105</v>
      </c>
    </row>
    <row r="16" spans="1:13" ht="31.5" x14ac:dyDescent="0.2">
      <c r="A16" s="27"/>
      <c r="B16" s="27"/>
      <c r="C16" s="27"/>
      <c r="D16" s="27"/>
      <c r="E16" s="27"/>
      <c r="F16" s="27"/>
      <c r="G16" s="27"/>
      <c r="H16" s="27"/>
      <c r="I16" s="27"/>
      <c r="J16" s="27"/>
      <c r="K16" s="27"/>
      <c r="L16" s="27"/>
      <c r="M16" s="62" t="s">
        <v>106</v>
      </c>
    </row>
  </sheetData>
  <phoneticPr fontId="0" type="noConversion"/>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B22" sqref="B22"/>
    </sheetView>
  </sheetViews>
  <sheetFormatPr baseColWidth="10" defaultRowHeight="12.75" x14ac:dyDescent="0.2"/>
  <sheetData>
    <row r="1" spans="1:7" x14ac:dyDescent="0.2">
      <c r="B1" s="2" t="s">
        <v>336</v>
      </c>
      <c r="G1" s="2" t="s">
        <v>37</v>
      </c>
    </row>
    <row r="2" spans="1:7" x14ac:dyDescent="0.2">
      <c r="B2" s="2" t="s">
        <v>101</v>
      </c>
    </row>
    <row r="3" spans="1:7" x14ac:dyDescent="0.2">
      <c r="B3" s="2" t="s">
        <v>326</v>
      </c>
    </row>
    <row r="4" spans="1:7" x14ac:dyDescent="0.2">
      <c r="B4" s="2" t="s">
        <v>327</v>
      </c>
    </row>
    <row r="5" spans="1:7" x14ac:dyDescent="0.2">
      <c r="B5" s="2" t="s">
        <v>328</v>
      </c>
    </row>
    <row r="6" spans="1:7" x14ac:dyDescent="0.2">
      <c r="B6" s="2" t="s">
        <v>99</v>
      </c>
    </row>
    <row r="7" spans="1:7" x14ac:dyDescent="0.2">
      <c r="B7" s="2" t="s">
        <v>329</v>
      </c>
    </row>
    <row r="8" spans="1:7" x14ac:dyDescent="0.2">
      <c r="B8" s="2" t="s">
        <v>330</v>
      </c>
    </row>
    <row r="9" spans="1:7" x14ac:dyDescent="0.2">
      <c r="B9" s="2" t="s">
        <v>331</v>
      </c>
    </row>
    <row r="10" spans="1:7" x14ac:dyDescent="0.2">
      <c r="B10" s="2" t="s">
        <v>332</v>
      </c>
    </row>
    <row r="11" spans="1:7" x14ac:dyDescent="0.2">
      <c r="B11" s="2" t="s">
        <v>333</v>
      </c>
    </row>
    <row r="12" spans="1:7" x14ac:dyDescent="0.2">
      <c r="A12">
        <v>11</v>
      </c>
      <c r="B12" s="2" t="s">
        <v>334</v>
      </c>
    </row>
    <row r="13" spans="1:7" x14ac:dyDescent="0.2">
      <c r="A13">
        <v>12</v>
      </c>
      <c r="B13" s="2" t="s">
        <v>103</v>
      </c>
    </row>
    <row r="14" spans="1:7" x14ac:dyDescent="0.2">
      <c r="A14">
        <v>13</v>
      </c>
      <c r="B14" s="2" t="s">
        <v>240</v>
      </c>
    </row>
    <row r="15" spans="1:7" x14ac:dyDescent="0.2">
      <c r="A15">
        <v>14</v>
      </c>
      <c r="B15" s="2" t="s">
        <v>104</v>
      </c>
    </row>
    <row r="16" spans="1:7" x14ac:dyDescent="0.2">
      <c r="A16">
        <v>15</v>
      </c>
      <c r="B16" s="2" t="s">
        <v>105</v>
      </c>
    </row>
    <row r="17" spans="1:2" x14ac:dyDescent="0.2">
      <c r="A17">
        <v>16</v>
      </c>
      <c r="B17" s="2"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IMPACTO-PROB</vt:lpstr>
      <vt:lpstr>FORMATO 1</vt:lpstr>
      <vt:lpstr>FORMATO 3</vt:lpstr>
      <vt:lpstr>MAPA DE RIESGOS 2019</vt:lpstr>
      <vt:lpstr>Hoja1</vt:lpstr>
      <vt:lpstr>convenciones </vt:lpstr>
      <vt:lpstr>NO BORRAR</vt:lpstr>
      <vt:lpstr>Macroproc</vt:lpstr>
      <vt:lpstr>'MAPA DE RIESGOS 2019'!Área_de_impresión</vt:lpstr>
      <vt:lpstr>'MAPA DE RIESGOS 2019'!Títulos_a_imprimir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Fredy Pratto Oviedo</dc:creator>
  <cp:lastModifiedBy>Daniel Linares Admin</cp:lastModifiedBy>
  <cp:lastPrinted>2019-12-13T16:34:18Z</cp:lastPrinted>
  <dcterms:created xsi:type="dcterms:W3CDTF">2005-03-07T19:21:12Z</dcterms:created>
  <dcterms:modified xsi:type="dcterms:W3CDTF">2020-07-22T17:54:44Z</dcterms:modified>
</cp:coreProperties>
</file>