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030" activeTab="5"/>
  </bookViews>
  <sheets>
    <sheet name="TECNICA " sheetId="1" r:id="rId1"/>
    <sheet name="EXPERIENCIA" sheetId="2" r:id="rId2"/>
    <sheet name="ECONOMICA" sheetId="3" r:id="rId3"/>
    <sheet name="JURIDICA" sheetId="4" r:id="rId4"/>
    <sheet name="FINANCIERA" sheetId="5" r:id="rId5"/>
    <sheet name="RESULTADO FINAL" sheetId="6" r:id="rId6"/>
  </sheets>
  <definedNames>
    <definedName name="_Ref424673102" localSheetId="0">'TECNICA '!#REF!</definedName>
    <definedName name="_xlnm.Print_Titles" localSheetId="0">'TECNICA '!$3:$3</definedName>
  </definedNames>
  <calcPr fullCalcOnLoad="1"/>
</workbook>
</file>

<file path=xl/sharedStrings.xml><?xml version="1.0" encoding="utf-8"?>
<sst xmlns="http://schemas.openxmlformats.org/spreadsheetml/2006/main" count="254" uniqueCount="186">
  <si>
    <t xml:space="preserve">TOTAL </t>
  </si>
  <si>
    <t>CUMPLE</t>
  </si>
  <si>
    <t>OFERENTE</t>
  </si>
  <si>
    <t>TOTAL</t>
  </si>
  <si>
    <t>ITEM</t>
  </si>
  <si>
    <t>IVA</t>
  </si>
  <si>
    <t>SUBTOTAL</t>
  </si>
  <si>
    <t>SUMINISTRO E INSTALACIÓN DE LÍNEAS DE VIDA, BARANDAS Y EQUIPOS DE RESCATE PARA LA EMPRESA DE LICORES DE CUNDINAMARCA EN CUMPLIMIENTO DE LAS NORMAS DE SEGURIDAD INDUSTRIAL</t>
  </si>
  <si>
    <t xml:space="preserve">Vo.Bo. ALVARO BERNAL PARRA </t>
  </si>
  <si>
    <t>RESUMEN ECONÓMICO DE LA OFERTA</t>
  </si>
  <si>
    <t>MAT.</t>
  </si>
  <si>
    <t>NOMBRE</t>
  </si>
  <si>
    <t>CANT.</t>
  </si>
  <si>
    <t>VALOR UNITARIO.</t>
  </si>
  <si>
    <t>(Sin IVA)</t>
  </si>
  <si>
    <t>VALOR MAXIMO A OFERTAR</t>
  </si>
  <si>
    <t>RECERTIFICACION LINEAS DE VIDA Y EPPS</t>
  </si>
  <si>
    <t>LINEA DE VIDA VERTICAL 11 MTS. ORD600023</t>
  </si>
  <si>
    <t>LINEA DE VIDA HORIZONT 5MT -ORD600023</t>
  </si>
  <si>
    <t>LINEA DE VIDA VERTIC 8 MTS -ORD600023</t>
  </si>
  <si>
    <t>LINEA DE VIDA VERTICAL 5MT P-A ORD600023</t>
  </si>
  <si>
    <t>BARANDA PERIMETRAL ORDENNVERSION 600023</t>
  </si>
  <si>
    <t>EQUIPO  DE RESCATE Y DESCENSO ORD 600023</t>
  </si>
  <si>
    <t>PROTECTOR DE BORDE ORDEN INVERSION600023</t>
  </si>
  <si>
    <t>SOPORTE DE ESCALERA ORDEN INVERS 600023</t>
  </si>
  <si>
    <t>POLIPASTO ORDEN INVERSION 600023</t>
  </si>
  <si>
    <t>FRENO PARA CABLE ORDEN INVERSION 600023</t>
  </si>
  <si>
    <t>EL PRESUPUESTO OFICIAL   PARA LA CONTRATACION ES POR  LA  SUMA DE  $ $230.573.117</t>
  </si>
  <si>
    <t>PANAMERICANA  OUTSOURCING S.A.</t>
  </si>
  <si>
    <t>PANAMERICANA  OUTSOURCING SA</t>
  </si>
  <si>
    <t xml:space="preserve">Vo.Bo. ALVARO  BERNAL  PARRA </t>
  </si>
  <si>
    <t xml:space="preserve">Suministro e instalación de tres (3) líneas de vida verticales  de once (11) metros de longitud: Compuesta por cable de acero inoxidable AISI 316 de 8 mm con estructura 7x19, con resistencia de 41.7 kN. Guía pescante (soporte inferior), fabricado en acero inoxidable y certificado por cumplimiento de EN 795. Prolongador superior en acero inoxidable. Tensor fabricado en acero inoxidable. Guía intermedia fabricada en acero inoxidable. Guardacabos en acero inoxidable y casquillo en cobre. Placa informativa metálica y precinto de garantía. Certificación APAVE por cumplimiento de EN 353-2, EN 353-1 y VG11 11.073. Debe incluir instalacion certificada y freno anticaídas con absorbedor de impacto.                                                                                                                                 </t>
  </si>
  <si>
    <t xml:space="preserve">Suministro e instalación de tres (3) líneas de vida horizontales de cinco (5) metros. Compuestas por cable en acero inoxidable AISI 316 de 10 mm con estructura 7x19, con resistencia de 65.1kN; con absorbedor de energía fabricado en acero inoxidable AISI 316 con resistencia de 35kN. Tensor fabricado en acero inoxidable AISI 316, con resistencia de 60 kN. Pieza de embutido, fabricada en acero inoxidable AISI 316, con resistencia de 60 kN. Piezas intermedias fabricadas en acero AISI 316, con resistencia mínima de 21 kN. Angulos de viraje fabricados en acero inoxidable AISI 316. Pletinas extremas, fabricadas en acero inoxidable. Placa informativa metálica y precinto de garantía. Debe incluir instalacion certificada y 2 carros deslizadores fijos fabricados en acero inoxidable AISI 316 con resistencia de 25 kN. Certificado mínimo para 2 personas. Certificación APAVE por conformidad a la norma EN795 Clase C.                                      </t>
  </si>
  <si>
    <t xml:space="preserve">Suministro e instalación de cuatro (4) líneas de vida verticales de ocho (8) metros de longitud: Compuesta por cable de acero inoxidable AISI 316 de 8 mm con estructura 7x19, con resistencia de 41.7 kN. Guía pescante (soporte inferior), fabricado en acero inoxidable y certificado por cumplimiento de EN 795. Prolongador superior en acero inoxidable. Tensor fabricado en acero inoxidable. Guardacabos en acero inoxidable y casquillo en cobre. Placa informativa metálica y precinto de garantía. Certificación APAVE por cumplimiento de EN 353-2, EN 353-1 y VG11 11.073. Debe incluir instalación Certificada y freno anticaídas con absorbedor de impacto. </t>
  </si>
  <si>
    <t xml:space="preserve">Suministro e instalación de nueve (9) líneas de vida verticales  de cinco (5) metros de longitud: Compuesta por cable de acero inoxidable AISI 316 de 8 mm con estructura 7x19, con resistencia de 41.7 kN. Guía pescante (soporte inferior), fabricado en acero inoxidable y certificado por cumplimiento de EN 795. Prolongador superior en acero inoxidable. Tensor fabricado en acero inoxidable. Guardacabos en acero inoxidable y casquillo en cobre. Placa informativa metálica y precinto de garantía. Certificación APAVE por cumplimiento de EN 353-2, EN 353-1 y VG11 11.073. Debe incluir instalación Certificada y freno anticaídas con absorbedor de impacto. </t>
  </si>
  <si>
    <t xml:space="preserve">Suministro e instalación de cuatro (4) líneas de vida verticales de ocho (8) metros de longitud: Compuesta por cable de acero inoxidable AISI 316 de 8 mm con estructura 7x19, con resistencia de 41.7 kN. Guía pescante (soporte inferior), fabricado en acero inoxidable y certificado por cumplimiento de EN 795. Prolongador superior en acero inoxidable. Tensor fabricado en acero inoxidable. Guardacabos en acero inoxidable y casquillo en cobre. Placa informativa metálica y precinto de garantía. Certificación APAVE por cumplimiento de EN 353-2, EN 353-1 y VG11 11.073.  Debe incluir instalación Certificada y freno anticaídas con absorbedor de impacto. </t>
  </si>
  <si>
    <t>Suministro e instalación de cuatro (4) Barandas perimetrales en acero inoxidable para tanque de 50000 litros, 9.42 metros lineales aproximadamente. Diseñadas por ingeniero calculista con soldadura avalada por ingeniero metalúrgico.</t>
  </si>
  <si>
    <t>Suministro de dos (2) equipos de ascenso y descenso, equipados con un dispositivo de deslizamiento, con freno de fuerza centrífuga para un deslizamiento regular, cuerda semiestática de 9 milímetros, dos (2) mosquetones de aluminio y volante.  Velocidad de deslizamiento estándar: 0.7m/seg  Altura máxima de deslizamiento: 200 metros. Altura máxima de deslizamiento para dos personas: 100 metros. Carga máxima de deslizamiento 150 kg Carga máxima de deslizamiento para dos personas: 225 Kg  
Longitud total: 153 metros – Uso: 75metros
FABRICADO EN ALUMINIO       Norma:  EN 341 y EN 1496</t>
  </si>
  <si>
    <t xml:space="preserve">Suministro de dos (2) protectores de cuerdas en PVC para proteger las cuerdas en contacto con los bordes. Dispone de cierre con velcro. Longitud 50 cm. </t>
  </si>
  <si>
    <t>Soporte fijo de escalera para equipo de rescate fabricado en acero inoxidable, diseñado por ingeniero calculista con soldadura avalada por ingeniero metalúrgico.</t>
  </si>
  <si>
    <t>Suministro de dos (2) sistemas de descenso y rescate, configurados con poleas 5:1 que permite ascender o descender a personas sin esfuerzo. El equipo puede ser configurado en diferentes longitudes, según necesidad de uso.  El equipo se compone de:                                            
• 2 Und. Polea Doble
• 1 Und. Descensor con polea que disponga de freno para evitar exceso de velocidad
• 1 Und. Palanca De Bloqueo
• 1 Und. Mosquetón 
• 30 Metros De Cuerda
Fabricado en aluminio con acabado Anodizado   Norma:  EN 12278</t>
  </si>
  <si>
    <t>Suministro de dos (2) kits frenos para línea de vida vertical con absorbedor de energía. El sistema tiene por objetivo la seguridad de las personas en el recorrido de ascenso o descenso. Se desliza sobre el cable y bloquea en caso de caída. Incluye absorbedor de energía diseñado para reducir la fuerza de impacto en caso de caída.   Norma: EN 353-2 EN 353-1 VG11 11.073. El freno debe ser de la misma marca de la linea de vida instalada, dado coumplimiento al numeral de Frenos para líneas de vida fijas: Deben ser compatibles con el diseño y diámetro de la línea de vida vertical.</t>
  </si>
  <si>
    <t>RECERTIFICACIÓN DE LAS LINEAS DE VIDA Y EPPS PARA TRABAJO EN ALTURAS EXISTENTES EN LA ELC (VALOR GLOBAL)</t>
  </si>
  <si>
    <t>LINEA DE VIDA VERTICAL</t>
  </si>
  <si>
    <t>TANQUES EXTERIORES</t>
  </si>
  <si>
    <t>LINEA DE VIDA HORIZONTAL</t>
  </si>
  <si>
    <t>PREPARACION AGUARDIENTE</t>
  </si>
  <si>
    <t xml:space="preserve">PREPARACION DE RON </t>
  </si>
  <si>
    <t>BARANDA PERIMETRAL</t>
  </si>
  <si>
    <t>EQUIPO DE RESCATE Y DESCENSO</t>
  </si>
  <si>
    <t>N/A</t>
  </si>
  <si>
    <t>PROTECTOR DE BORDE</t>
  </si>
  <si>
    <t>SOPORTE ESCALERA</t>
  </si>
  <si>
    <t>POLIPASTO</t>
  </si>
  <si>
    <t>FRENO PARA CABLE</t>
  </si>
  <si>
    <t>OBSERVACIONES GENERALES</t>
  </si>
  <si>
    <t>De acuerdo a la resolución es obligación recertificar cada año los sistemas contra caídas, por lo que se hace necesario incluir el valor de la  re certificación anual.</t>
  </si>
  <si>
    <t>El fabricante debe disponer de un seguro de responsabilidad civil para todos sus productos e instalaciones por un valor de 1.000.000 € o su equivalente en dolares.</t>
  </si>
  <si>
    <t>El fabricante debe disponer de certificación ISO 9001:2015 como empresa de diseño, fabricación e instalación de líneas de vida y EPPS contra caídas de altura.</t>
  </si>
  <si>
    <t>El fabricante debe brindar una garantía para los elementos en acero inoxidable de 20 años.</t>
  </si>
  <si>
    <t>NOTA: A fin de que los elementos cumplan con condiciones tecnicas de calidad y garantia, y que a su vez sean compatibles con otros elementos que la ELC con posterioridad adquirira, y es necesario que los mismos cumplan con las condiciones de los fabricantes:
• DBI SALA (3M) 
• LATCHWAYS 
• IRUDEK</t>
  </si>
  <si>
    <t>Subgerencia  de Talento Humano</t>
  </si>
  <si>
    <t>ELEMENTO</t>
  </si>
  <si>
    <t>AREA</t>
  </si>
  <si>
    <t>DESCRIPCIÓN NECESIDAD</t>
  </si>
  <si>
    <t>CUMPLE
FOLIO 092</t>
  </si>
  <si>
    <t>Línea de vida horizontal  sobre postes  RoofSafe Anchor, fabricadas en cable de acero inoxidable de 198 metros de longitud , Cantidad (1)
Línea de vida horizontal  sobre postes  RoofSafe Anchor, fabricadas en cable de acero inoxidable de190 metros de longitud , Cantidad (1)
Línea de vida horizontal  sobre postes  RoofSafe Anchor, fabricadas en cable de acero inoxidable de de 190 metros de longitud , Cantidad (1)
Línea de vida horizontal  sobre postes  RoofSafe Anchor, fabricadas en cable de acero inoxidable de de 200 metros de longitud , Cantidad (1)
Línea de vida horizontal  sobre postes  RoofSafe Anchor, fabricadas en cable de acero inoxidable dede 135 metros de longitud , Cantidad (1)
Línea de vida horizontal  sobre postes  RoofSafe Anchor, fabricadas en cable de acero inoxidable de de 103 metros de longitud , Cantidad (1)
Línea de vida horizontal  sobre postes  RoofSafe Anchor, fabricadas en cable de acero inoxidable de de 56 metros de longitud , Cantidad (1)
Línea de vida horizontal  sobre postes  RoofSafe Anchor, fabricadas en cable de acero inoxidable de de 45 metros de longitud , Cantidad (1)
Línea de vida vertical LADSAF  en acero para escalera tipo gato, Cantidad (4)
Deslizadores para línea de vida horizontal, Cantidad (4)
Líneas de vida portátiles en cuerda , Cantidad (2)
Línea de vida retractil Nano-Lok, Cantidad (6)
Arnes, Cantidad (15)
Eslingas, Cantidad (15)
Anclaje portatilTie Off , Cantidad (1)
Cuerda, Cantidad (1)</t>
  </si>
  <si>
    <t>CUMPLE
FOLIO 093</t>
  </si>
  <si>
    <t>CUMPLE
FOLIO 094</t>
  </si>
  <si>
    <t>CUMPLE
FOLIOS 094 Y 095</t>
  </si>
  <si>
    <t>CUMPLE
FOLIO 111</t>
  </si>
  <si>
    <t>CUMPLE
FOLIO 109</t>
  </si>
  <si>
    <t>CUMPLE
FOLIO 113</t>
  </si>
  <si>
    <t>CUMPLE
FOLIO 112</t>
  </si>
  <si>
    <t>CERTIFICACIONES</t>
  </si>
  <si>
    <t>VALOR</t>
  </si>
  <si>
    <t>LINEA DE VIDA VERTICAL 8MT P-R ORD600023</t>
  </si>
  <si>
    <t>VALOR TOTAL</t>
  </si>
  <si>
    <t>VALOR UN. OFERTADO</t>
  </si>
  <si>
    <t>TOTAL OFERTADO</t>
  </si>
  <si>
    <t>Subgerencia  de  Talento Humano</t>
  </si>
  <si>
    <t>VALOR OFERTADO</t>
  </si>
  <si>
    <t>______________________________</t>
  </si>
  <si>
    <t>DEBE SUBSANAR LAS CERTIFICACIONES QUE NO CUMPLEN</t>
  </si>
  <si>
    <t>RECIBIDO A SATISFACCION</t>
  </si>
  <si>
    <t>RESULTADO</t>
  </si>
  <si>
    <t>NO SE EVIDENCIA EN LA CERTIFICACION</t>
  </si>
  <si>
    <t>POLIMES S.A</t>
  </si>
  <si>
    <t>RECICLENE S.A.S</t>
  </si>
  <si>
    <t>PANAMERICANA LIBRERÍA Y PAPELERÍA S.A</t>
  </si>
  <si>
    <t>THOMAS MANEJO TÉCNICO DE LA INFORMACIÓN</t>
  </si>
  <si>
    <t>NO SE EVIDENCIA</t>
  </si>
  <si>
    <t>SUBSANAR
ADJUNTAR CERTIFICADO DE RECIBIDO A SATISFACCION</t>
  </si>
  <si>
    <t>BRINSA S.A</t>
  </si>
  <si>
    <t>SUBSANAR
ADJUNTAR CONTRATO(S) U ORDENES DE COMPRA</t>
  </si>
  <si>
    <t>_______________________________</t>
  </si>
  <si>
    <t xml:space="preserve">DESCRIPCIÓN </t>
  </si>
  <si>
    <t>EVALUACION JURIDICA</t>
  </si>
  <si>
    <t>PANAMERICANA OUTSOURCING S.A.</t>
  </si>
  <si>
    <t xml:space="preserve">2.1.1. CARTA DE PRESENTACIÓN DE LA OFERTA </t>
  </si>
  <si>
    <t>FOLIOS  2 Y 3</t>
  </si>
  <si>
    <t>La carta de presentación de la OFERTA, deberá ser diligenciada de acuerdo al Formulario No. 1 adjunto a las condiciones de contratación, deberá estar firmada por el representante legal  o apoderado debidamente constituido, quien debe estar facultado para participar en la presente INVITACIÓN.  Para el último caso, deberá anexar el poder correspondiente.</t>
  </si>
  <si>
    <t>2.1.2  EXISTENCIA Y REPRESENTACIÓN LEGAL</t>
  </si>
  <si>
    <t>2.1.2.1 PERSONAS  JURIDICAS NACIONALES O EXTRANJERAS CON DOMICILIO  O SUCURSAL  EN COLOMBIA</t>
  </si>
  <si>
    <t>FOLIOS 5 AL 9</t>
  </si>
  <si>
    <t xml:space="preserve">El OFERENTE deberá presentar el certificado de existencia y representación legal expedido por la Cámara de Comercio de su domicilio principal, con fecha no superior a treinta (30) días calendario de antelación a la fecha de recepción de ofertas, donde conste que se encuentra legalmente constituida como tal y debe acreditar que su duración no será inferior al término de ejecución del Contrato y un (1) años más, y que su objeto social contenga las actividades que estén relacionadas con el objeto del presente proceso de contratación. 
Cuando el OFERENTE obre por conducto de un representante o apoderado, allegará con su oferta, copia del documento legalmente otorgado en el que conste tal circunstancia y las facultades conferidas.
Si existieren limitaciones en las facultades del representante legal para contratar y comprometer a la sociedad, deberá acreditar mediante copia del acta expedida como lo determina el Código de Comercio, que ha sido facultado por el máximo órgano social, para presentar la oferta.
En el evento en que no se presente este documento con la oferta, la Empresa de Licores de Cundinamarca podrá solicitarlo, pero en todo caso la fecha de éste no podrá ser posterior al de la aceptación de la oferta.
El representante legal de la persona jurídica, deberá anexar a la oferta fotocopia de su cédula de ciudadanía o del documento legal que acredite su identidad
</t>
  </si>
  <si>
    <t xml:space="preserve">
El representante legal de la persona jurídica, deberá anexar a la oferta fotocopia de su cédula de ciudadanía o del documento legal que acredite su identidad.</t>
  </si>
  <si>
    <t>DEBE  SUBSANAR</t>
  </si>
  <si>
    <t>2.1.2.2 PERSONAS JURÍDICAS EXTRANJERAS:</t>
  </si>
  <si>
    <t>NA</t>
  </si>
  <si>
    <t xml:space="preserve">Cuando el oferente sea una persona jurídica extranjera sin domicilio en Colombia, que no tenga establecida sucursal en Colombia, debe presentar el documento que acredite la inscripción de la personería jurídica en el registro correspondiente del país donde tenga su domicilio principal, así como los documentos que acrediten su existencia y representación legal, debidamente consularizados en la forma en que lo establece el artículo 480 del Código de Comercio y la Ley 455 de 1998 ( Por medio de la cual se aprueba la “Convención sobre la abolición del requisito de legalización para documentos públicos extranjeros”, suscrita en La Haya el 5 de octubre de 1961).
En el evento en que exista una autoridad competente en el país de origen que pueda expedir el documento en el cual se dé cuenta de la existencia y representación legal, o documento equivalente de acuerdo con la legislación aplicable, se deberá aportar dentro de la propuesta el certificado expedido por dicha autoridad del país de origen y por la del lugar de su domicilio principal, si fuere distinto al de constitución o incorporación, con no más de sesenta (60) días calendario de antelación a la fecha de presentación de la Oferta.
Cuando el documento correspondiente no contenga información completa acerca del objeto social, la representación legal y/o las facultades o atribuciones de los distintos órganos de dirección y administración, debe presentarse, además, certificación del representante y del revisor fiscal o persona natural o jurídica responsable de la auditoría externa de sus operaciones, en el que se hagan constar las anteriores circunstancias.
Los documentos que deben tener el trámite de traducción oficial, consularización o apostilla según sean públicos o privados.
</t>
  </si>
  <si>
    <t xml:space="preserve">2.1.2.3. PERSONAS NATURALES </t>
  </si>
  <si>
    <t xml:space="preserve">Las personas naturales deberán presentar fotocopia de la cédula de ciudadanía. En el caso de ser comerciantes deberán presentar copia del Registro Mercantil. </t>
  </si>
  <si>
    <t>2.1.2.4. PERSONAS NATURALES EXTRANJERAS:</t>
  </si>
  <si>
    <t>Las personas naturales extranjeras que pretendan presentar oferta, deben presentar fotocopia de su cédula de extranjería o pasaporte.</t>
  </si>
  <si>
    <t>2.1.2.5 CONSORCIO O UNIÓN TEMPORAL</t>
  </si>
  <si>
    <t>Si EL OFERENTE presenta propuesta en Consorcio o Unión Temporal, de conformidad con lo señalado en el artículo 7o. de la Ley 80 de 1993, deberá diligenciar debidamente los Formularios 3 o 4 de las presentes condiciones de contratación</t>
  </si>
  <si>
    <t>2.1.4. GARANTÍA DE SERIEDAD DE LA OFERTA</t>
  </si>
  <si>
    <t>FOLIOS  DEL 11 AL 17</t>
  </si>
  <si>
    <t>A la OFERTA debe adjuntarse una “Garantía de Seriedad” de la misma, consistente en una póliza expedida por una compañía de seguros legalmente establecida en Colombia, por una cuantía equivalente o superior al diez por ciento  (10%) del presupuesto oficial. La vigencia será de ciento veinte (120) días calendario, contados a partir de la fecha fijada para la recepción de ofertas de la presente Invitación. En todo caso el OFERENTE se compromete a mantenerla vigente hasta la fecha en que se suscriba el  correspondiente contrato.</t>
  </si>
  <si>
    <t xml:space="preserve">2.1.5 CERTIFICACIÓN EXPEDIDA POR LA CONTRALORÍA GENERAL DE LA REPÚBLICA. </t>
  </si>
  <si>
    <t>SE  VERIFICO EN PAGINA</t>
  </si>
  <si>
    <t xml:space="preserve">El OFERENTE, podrá presentar certificación expedida por la Contraloría General de la República, en la cual conste que el proponente y el Representante Legal de la firma o firmas no se encuentran reportados en el Boletín de Responsables Fiscales. En caso de que el proponente se presente a título de consorcio o unión temporal cada uno de sus integrantes debe cumplir con este requisito.
La anterior solicitud se hace a título de colaboración del oferente con la entidad, sin que en momento alguno su ausencia se constituya en causal de rechazo de la oferta. De no presentarse o de considerarlo conveniente, en cumplimiento de lo establecido por la Contraloría General de la República mediante la Circular No. 05 del 25 de febrero de 2008, La Empresa, verificará que los proponentes no se encuentren reportados en el Boletín de Responsables Fiscales que expide la Contraloría General de la República.
</t>
  </si>
  <si>
    <t>2.1.6 ANTECEDENTES DISCIPLINARIOS DE LA PROCURADURÍA GENERAL DE LA NACIÓN</t>
  </si>
  <si>
    <t>FOLIOS  19 Y 20</t>
  </si>
  <si>
    <t xml:space="preserve">El OFERENTE podrá adjuntar copia del Certificado de Antecedentes Disciplinarios expedido por la Procuraduría General de la Nación. En caso de que el proponente se presente a título de consorcio o unión temporal cada uno de sus integrantes debe cumplir con este requisito.
La anterior solicitud se hace a título de colaboración del oferente con la entidad, sin que en momento alguno su ausencia se constituya en causal de rechazo de la oferta. De no presentarse o de considerarlo conveniente, La Empresa, verificará en cumplimiento de lo establecido por la Ley 1238 de 2008, los antecedentes disciplinarios de los proponentes.
</t>
  </si>
  <si>
    <t>2.1.7 ANTECEDENTES JUDICIALES</t>
  </si>
  <si>
    <t>FOLIO - 22</t>
  </si>
  <si>
    <t xml:space="preserve">El proponente podrá presentar certificación de antecedentes judiciales expedida por autoridad competente. En caso de que el proponente se presente a título de consorcio o unión temporal cada uno de sus integrantes debe cumplir con este requisito.
La anterior solicitud se hace a título de colaboración del oferente con la entidad, sin que en momento alguno su ausencia se constituya en causal de rechazo de la oferta. De no presentarse o de considerarlo conveniente, la Empresa consultará que los proponentes no se encuentren reportados en los registros delictivos, de acuerdo con lo previsto en el artículo 94 del Decreto 0020 de 2012
</t>
  </si>
  <si>
    <t>2.1.8 REGISTRO UNICO TRIBUTARIO (RUT)</t>
  </si>
  <si>
    <t>FOLIO 24</t>
  </si>
  <si>
    <t xml:space="preserve">El oferente deberá presentar con la OFERTA, fotocopia del Registro Único Tributario.
</t>
  </si>
  <si>
    <t>2.1.9. INHABILIDADES E INCOMPATIBILIDADES</t>
  </si>
  <si>
    <t>FOLIO 2</t>
  </si>
  <si>
    <t xml:space="preserve">El OFERENTE no podrá estar incurso en alguna causal de inhabilidad o incompatibilidad constitucional o legal para contratar con la Nación, de acuerdo con lo contemplado en los artículos 8º y 9º de la Ley 80 de 1993, en sus Decretos reglamentarios y en las demás normas complementarias y concordantes. 
Con la presentación de la OFERTA y la suscripción de la Carta de Presentación de la misma, se entiende que el OFERENTE manifiesta bajo la gravedad del juramento, que no se encuentra incurso en cualquiera de las causales de inhabilidad o incompatibilidad señaladas en la Ley.
</t>
  </si>
  <si>
    <t>2.1.10.. INCRIPCION  EN EL REGISTRO INTERNO  DE  PROVEEDORES  DE LA  EMPRESA</t>
  </si>
  <si>
    <t xml:space="preserve"> SE  VERIFICO EN PAGINA</t>
  </si>
  <si>
    <t xml:space="preserve">Los OFERENTES al momento de presentar su OFERTA deberán estar inscritos en el registro interno de proveedores, por lo cual diligenciarán el Formulario que se encuentra en la página web www.licorercundinamarca.com.co y allegar vía correo electrónico ó medio físico en la Oficina de Gestión Contractual, el formulario diligenciado, la cédula de ciudadanía del Represente Legal, Cámara de Comercio y Rut.    </t>
  </si>
  <si>
    <t xml:space="preserve">2.1.11 CERTIFICACIÓN DE PARAFISCALES LEY 789 DE 2002 Y LEY 828 DE 2003 </t>
  </si>
  <si>
    <t>FOLIO - 26</t>
  </si>
  <si>
    <t xml:space="preserve">LOS OFERENTES NACIONALES deberán anexar a su OFERTA, certificación de paz y salvo del pago de los aportes a los sistemas de salud, riesgos profesionales, pensiones y aportes a las Cajas de Compensación Familiar, Instituto Colombiano de Bienestar Familiar y Servicio Nacional de Aprendizaje, cuando a ello haya lugar, mediante certificación expedida por el revisor fiscal, cuando éste exista de acuerdo con los requerimientos de ley, o por el representante legal, durante un lapso equivalente al que exija el respectivo régimen de contratación para que se hubiera constituido la sociedad, el cual en todo caso no será inferior a los seis (6) meses anteriores a la presentación de la OFERTA. En el evento en que la sociedad no tenga más de seis (6) meses de constituida, deberá acreditar los pagos a partir de la fecha de su constitución.  No obstante lo anterior, cuando no haya lugar a ello, el OFERENTE deberá certificar que no existe obligación de realizar aportes por la razón legal que corresponda, a través de su representante legal o del revisor fiscal, según el caso.
No obstante lo anterior, cuando no haya lugar a ello, el OFERENTE deberá certificar que no existe obligación de realizar aportes por la razón legal que corresponda, a través de su representante legal o del revisor fiscal, según el caso.
</t>
  </si>
  <si>
    <t xml:space="preserve">OBSERVACIONES: </t>
  </si>
  <si>
    <t>SANDRA MILENA CUBILLOS GONZALEZ</t>
  </si>
  <si>
    <t xml:space="preserve">Jefe  Oficina  Gestión Contractual </t>
  </si>
  <si>
    <t xml:space="preserve">RESULTADO   FINAL  CONSOLIDADO DE LA EVALUACION </t>
  </si>
  <si>
    <t xml:space="preserve">PANAMERICANA  OUTSOURCING S.A. </t>
  </si>
  <si>
    <t>VERIFICACION JURÍDICA</t>
  </si>
  <si>
    <t>VERIFICACIÓN ECONÓMICA</t>
  </si>
  <si>
    <t>VERIFICACIÓN TÉCNICA</t>
  </si>
  <si>
    <t>VERIFICACION FINANCIERA</t>
  </si>
  <si>
    <t>EVALUACION TOTAL</t>
  </si>
  <si>
    <t>Vo.Bo. SANDRA MILENA CUBILLOS GONZALEZ</t>
  </si>
  <si>
    <t xml:space="preserve">             Jefe  Oficina  Gestión Contractual</t>
  </si>
  <si>
    <t xml:space="preserve">Vo.B. CARLOS FRANCISCO  BUITRAGO  FORERO </t>
  </si>
  <si>
    <t xml:space="preserve">           Subgerente Finaciero ( e ) </t>
  </si>
  <si>
    <t xml:space="preserve">              Subgererncia  de  Talento Humano</t>
  </si>
  <si>
    <t>INVITACIÓN ABIERTA No 012 DE 2019</t>
  </si>
  <si>
    <t>SUMINISTRO E INSTALACIÓN DE LÍNEAS DE VIDA,BARANDAS Y EQUIPOS DE RESCATE PARA LA EMPRESA DE LICORES DE CUNDINAMARCA , EN CUMPLIMIENTO DE LAS NORMAS DE SEGURIDAD INDUSTRIAL</t>
  </si>
  <si>
    <t>EVALUACION DOCUMENTOS</t>
  </si>
  <si>
    <t>DOCUMENTO</t>
  </si>
  <si>
    <t>PANAMERICANA OUTSOURCING S.A</t>
  </si>
  <si>
    <t>NIT</t>
  </si>
  <si>
    <t>830077655-6</t>
  </si>
  <si>
    <t>CUMPLE CON DOCUMENTOS</t>
  </si>
  <si>
    <t>Información financiera RUP Cámara de Comercio a 31/12/2018</t>
  </si>
  <si>
    <t>Presenta el Registro Único de Proponentes con información financiera a diciembre 31 de 2018, según la Cámara de Comercio de Bogotá , sede Salitre, con Código de Verificación No. 3193773834B510 del 18 de sep. -2019-CUMPLE</t>
  </si>
  <si>
    <t>INDICADORES FINANCIEROS</t>
  </si>
  <si>
    <t>SOLICITADOS</t>
  </si>
  <si>
    <t>LIQUIDEZ</t>
  </si>
  <si>
    <t>Indice de Liquidez</t>
  </si>
  <si>
    <t>&gt; = 1,5</t>
  </si>
  <si>
    <t>CAPITAL DE TRABAJO</t>
  </si>
  <si>
    <t>Capital de trabajo    &gt; = al 50% del Presupuesto oficial</t>
  </si>
  <si>
    <t>presupuesto oficial:$230.573.117 M/cte Responsable de IVA</t>
  </si>
  <si>
    <t>ENDEUDAMIENTO</t>
  </si>
  <si>
    <t>Indice de Endeudamiento</t>
  </si>
  <si>
    <t>&lt;=60%</t>
  </si>
  <si>
    <t xml:space="preserve"> CUMPLE</t>
  </si>
  <si>
    <t>En Col $</t>
  </si>
  <si>
    <t>Activo corriente</t>
  </si>
  <si>
    <t>SI</t>
  </si>
  <si>
    <t>Pasivo corriente</t>
  </si>
  <si>
    <t>(-) Pasivo corriente</t>
  </si>
  <si>
    <t>Pasivo total</t>
  </si>
  <si>
    <t>Activo total</t>
  </si>
  <si>
    <t>DEBE  SUBSANAR, APORTANDO EL DOCUMENTO</t>
  </si>
</sst>
</file>

<file path=xl/styles.xml><?xml version="1.0" encoding="utf-8"?>
<styleSheet xmlns="http://schemas.openxmlformats.org/spreadsheetml/2006/main">
  <numFmts count="5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 #,##0_-;\-* #,##0_-;_-* &quot;-&quot;_-;_-@_-"/>
    <numFmt numFmtId="178" formatCode="_-&quot;$&quot;\ * #,##0.00_-;\-&quot;$&quot;\ * #,##0.00_-;_-&quot;$&quot;\ * &quot;-&quot;??_-;_-@_-"/>
    <numFmt numFmtId="179" formatCode="_-* #,##0.00_-;\-* #,##0.00_-;_-* &quot;-&quot;??_-;_-@_-"/>
    <numFmt numFmtId="180" formatCode="&quot;$&quot;\ #,##0_);[Red]\(&quot;$&quot;\ #,##0\)"/>
    <numFmt numFmtId="181" formatCode="_(&quot;$&quot;\ * #,##0_);_(&quot;$&quot;\ * \(#,##0\);_(&quot;$&quot;\ * &quot;-&quot;_);_(@_)"/>
    <numFmt numFmtId="182" formatCode="_(&quot;$&quot;\ * #,##0.00_);_(&quot;$&quot;\ * \(#,##0.00\);_(&quot;$&quot;\ * &quot;-&quot;??_);_(@_)"/>
    <numFmt numFmtId="183" formatCode="_-* #,##0\ &quot;Pta&quot;_-;\-* #,##0\ &quot;Pta&quot;_-;_-* &quot;-&quot;\ &quot;Pta&quot;_-;_-@_-"/>
    <numFmt numFmtId="184" formatCode="_-* #,##0\ _P_t_a_-;\-* #,##0\ _P_t_a_-;_-* &quot;-&quot;\ _P_t_a_-;_-@_-"/>
    <numFmt numFmtId="185" formatCode="_-* #,##0.00\ &quot;Pta&quot;_-;\-* #,##0.00\ &quot;Pta&quot;_-;_-* &quot;-&quot;??\ &quot;Pta&quot;_-;_-@_-"/>
    <numFmt numFmtId="186" formatCode="_-* #,##0.00\ _P_t_a_-;\-* #,##0.00\ _P_t_a_-;_-* &quot;-&quot;??\ _P_t_a_-;_-@_-"/>
    <numFmt numFmtId="187" formatCode="_-* #,##0.00\ [$€]_-;\-* #,##0.00\ [$€]_-;_-* &quot;-&quot;??\ [$€]_-;_-@_-"/>
    <numFmt numFmtId="188" formatCode="_-&quot;$&quot;* #,##0_-;\-&quot;$&quot;* #,##0_-;_-&quot;$&quot;* &quot;-&quot;??_-;_-@_-"/>
    <numFmt numFmtId="189" formatCode="_([$$-409]* #,##0_);_([$$-409]* \(#,##0\);_([$$-409]* &quot;-&quot;??_);_(@_)"/>
    <numFmt numFmtId="190" formatCode="0.0%"/>
    <numFmt numFmtId="191" formatCode="_(* #,##0_);_(* \(#,##0\);_(* &quot;-&quot;??_);_(@_)"/>
    <numFmt numFmtId="192" formatCode="&quot;$&quot;#,##0"/>
    <numFmt numFmtId="193" formatCode="_-&quot;$&quot;* #,##0_-;\-&quot;$&quot;* #,##0_-;_-&quot;$&quot;* &quot;-&quot;??_-;_-@"/>
    <numFmt numFmtId="194" formatCode="_-* #,##0\ _P_t_a_-;\-* #,##0\ _P_t_a_-;_-* &quot;-&quot;??\ _P_t_a_-;_-@_-"/>
    <numFmt numFmtId="195" formatCode="_-&quot;$&quot;* #,##0.000_-;\-&quot;$&quot;* #,##0.000_-;_-&quot;$&quot;* &quot;-&quot;??_-;_-@_-"/>
    <numFmt numFmtId="196" formatCode="_-&quot;$&quot;* #,##0.0_-;\-&quot;$&quot;* #,##0.0_-;_-&quot;$&quot;* &quot;-&quot;??_-;_-@_-"/>
    <numFmt numFmtId="197" formatCode="_-&quot;$&quot;* #,##0.0000_-;\-&quot;$&quot;* #,##0.0000_-;_-&quot;$&quot;* &quot;-&quot;??_-;_-@_-"/>
    <numFmt numFmtId="198" formatCode="&quot;Sí&quot;;&quot;Sí&quot;;&quot;No&quot;"/>
    <numFmt numFmtId="199" formatCode="&quot;Verdadero&quot;;&quot;Verdadero&quot;;&quot;Falso&quot;"/>
    <numFmt numFmtId="200" formatCode="&quot;Activado&quot;;&quot;Activado&quot;;&quot;Desactivado&quot;"/>
    <numFmt numFmtId="201" formatCode="[$€-2]\ #,##0.00_);[Red]\([$€-2]\ #,##0.00\)"/>
    <numFmt numFmtId="202" formatCode="_-* #,##0.0\ _P_t_a_-;\-* #,##0.0\ _P_t_a_-;_-* &quot;-&quot;??\ _P_t_a_-;_-@_-"/>
    <numFmt numFmtId="203" formatCode="_-* #,##0.000\ _P_t_a_-;\-* #,##0.000\ _P_t_a_-;_-* &quot;-&quot;??\ _P_t_a_-;_-@_-"/>
    <numFmt numFmtId="204" formatCode="#,##0.00\ _€"/>
    <numFmt numFmtId="205" formatCode="#,##0.000\ _€"/>
    <numFmt numFmtId="206" formatCode="#,##0.0\ _€"/>
    <numFmt numFmtId="207" formatCode="#,##0\ _€"/>
    <numFmt numFmtId="208" formatCode="0.0"/>
    <numFmt numFmtId="209" formatCode="&quot;$&quot;\ #,##0"/>
  </numFmts>
  <fonts count="76">
    <font>
      <sz val="10"/>
      <name val="Arial"/>
      <family val="0"/>
    </font>
    <font>
      <b/>
      <sz val="11"/>
      <name val="Arial"/>
      <family val="2"/>
    </font>
    <font>
      <b/>
      <sz val="9"/>
      <name val="Arial"/>
      <family val="2"/>
    </font>
    <font>
      <sz val="9"/>
      <name val="Arial"/>
      <family val="2"/>
    </font>
    <font>
      <u val="single"/>
      <sz val="10"/>
      <color indexed="12"/>
      <name val="Arial"/>
      <family val="2"/>
    </font>
    <font>
      <u val="single"/>
      <sz val="10"/>
      <color indexed="36"/>
      <name val="Arial"/>
      <family val="2"/>
    </font>
    <font>
      <b/>
      <sz val="10"/>
      <name val="Arial"/>
      <family val="2"/>
    </font>
    <font>
      <sz val="11"/>
      <name val="Arial"/>
      <family val="2"/>
    </font>
    <font>
      <b/>
      <sz val="12"/>
      <name val="Arial"/>
      <family val="2"/>
    </font>
    <font>
      <sz val="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63"/>
      <name val="Arial"/>
      <family val="2"/>
    </font>
    <font>
      <sz val="10"/>
      <color indexed="8"/>
      <name val="Arial"/>
      <family val="2"/>
    </font>
    <font>
      <b/>
      <sz val="10"/>
      <color indexed="63"/>
      <name val="Arial"/>
      <family val="2"/>
    </font>
    <font>
      <sz val="10.5"/>
      <color indexed="8"/>
      <name val="Arial"/>
      <family val="2"/>
    </font>
    <font>
      <b/>
      <sz val="10"/>
      <color indexed="8"/>
      <name val="Arial"/>
      <family val="2"/>
    </font>
    <font>
      <sz val="11"/>
      <color indexed="8"/>
      <name val="Arial"/>
      <family val="2"/>
    </font>
    <font>
      <sz val="11"/>
      <color indexed="10"/>
      <name val="Arial"/>
      <family val="2"/>
    </font>
    <font>
      <b/>
      <u val="single"/>
      <sz val="10"/>
      <color indexed="63"/>
      <name val="Arial"/>
      <family val="2"/>
    </font>
    <font>
      <b/>
      <sz val="10.5"/>
      <color indexed="8"/>
      <name val="Arial"/>
      <family val="2"/>
    </font>
    <font>
      <b/>
      <sz val="10"/>
      <color indexed="10"/>
      <name val="Arial"/>
      <family val="2"/>
    </font>
    <font>
      <b/>
      <sz val="12"/>
      <color indexed="8"/>
      <name val="Arial"/>
      <family val="2"/>
    </font>
    <font>
      <b/>
      <sz val="8"/>
      <color indexed="8"/>
      <name val="Arial"/>
      <family val="2"/>
    </font>
    <font>
      <b/>
      <sz val="8"/>
      <color indexed="8"/>
      <name val="Calibri"/>
      <family val="2"/>
    </font>
    <font>
      <sz val="8"/>
      <color indexed="8"/>
      <name val="Calibri"/>
      <family val="2"/>
    </font>
    <font>
      <b/>
      <sz val="8"/>
      <name val="Calibri"/>
      <family val="2"/>
    </font>
    <font>
      <sz val="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222B35"/>
      <name val="Arial"/>
      <family val="2"/>
    </font>
    <font>
      <sz val="10"/>
      <color rgb="FF000000"/>
      <name val="Arial"/>
      <family val="2"/>
    </font>
    <font>
      <sz val="10"/>
      <color theme="1"/>
      <name val="Arial"/>
      <family val="2"/>
    </font>
    <font>
      <b/>
      <sz val="10"/>
      <color rgb="FF222B35"/>
      <name val="Arial"/>
      <family val="2"/>
    </font>
    <font>
      <sz val="10.5"/>
      <color rgb="FF000000"/>
      <name val="Arial"/>
      <family val="2"/>
    </font>
    <font>
      <b/>
      <sz val="10"/>
      <color rgb="FF000000"/>
      <name val="Arial"/>
      <family val="2"/>
    </font>
    <font>
      <sz val="11"/>
      <color rgb="FF000000"/>
      <name val="Arial"/>
      <family val="2"/>
    </font>
    <font>
      <sz val="11"/>
      <color rgb="FFFF0000"/>
      <name val="Arial"/>
      <family val="2"/>
    </font>
    <font>
      <b/>
      <sz val="10"/>
      <color theme="1"/>
      <name val="Arial"/>
      <family val="2"/>
    </font>
    <font>
      <b/>
      <sz val="10"/>
      <color rgb="FFFF0000"/>
      <name val="Arial"/>
      <family val="2"/>
    </font>
    <font>
      <b/>
      <sz val="8"/>
      <color theme="1"/>
      <name val="Calibri"/>
      <family val="2"/>
    </font>
    <font>
      <sz val="8"/>
      <color theme="1"/>
      <name val="Calibri"/>
      <family val="2"/>
    </font>
    <font>
      <b/>
      <u val="single"/>
      <sz val="10"/>
      <color rgb="FF222B35"/>
      <name val="Arial"/>
      <family val="2"/>
    </font>
    <font>
      <b/>
      <sz val="10.5"/>
      <color rgb="FF000000"/>
      <name val="Arial"/>
      <family val="2"/>
    </font>
    <font>
      <b/>
      <sz val="8"/>
      <color theme="1"/>
      <name val="Arial"/>
      <family val="2"/>
    </font>
    <font>
      <b/>
      <sz val="12"/>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
      <patternFill patternType="solid">
        <fgColor theme="3" tint="0.7999799847602844"/>
        <bgColor indexed="64"/>
      </patternFill>
    </fill>
    <fill>
      <patternFill patternType="solid">
        <fgColor rgb="FFFFFF0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medium"/>
    </border>
    <border>
      <left style="thin"/>
      <right style="thin"/>
      <top style="medium"/>
      <bottom style="thin"/>
    </border>
    <border>
      <left style="thin"/>
      <right style="medium"/>
      <top style="medium"/>
      <bottom style="thin"/>
    </border>
    <border>
      <left style="thin"/>
      <right style="medium"/>
      <top style="thin"/>
      <bottom style="thin"/>
    </border>
    <border>
      <left style="medium"/>
      <right style="thin"/>
      <top style="thin"/>
      <bottom style="thin"/>
    </border>
    <border>
      <left style="thin"/>
      <right style="thin"/>
      <top style="thin"/>
      <bottom style="medium"/>
    </border>
    <border>
      <left style="thin"/>
      <right style="medium"/>
      <top style="thin"/>
      <bottom style="medium"/>
    </border>
    <border>
      <left style="medium"/>
      <right style="thin"/>
      <top style="medium"/>
      <bottom style="thin"/>
    </border>
    <border>
      <left style="medium"/>
      <right style="medium"/>
      <top style="medium"/>
      <bottom style="medium"/>
    </border>
    <border>
      <left style="medium"/>
      <right style="medium"/>
      <top/>
      <bottom style="hair"/>
    </border>
    <border>
      <left style="medium"/>
      <right style="medium"/>
      <top style="medium"/>
      <bottom/>
    </border>
    <border>
      <left style="medium"/>
      <right style="medium"/>
      <top style="medium"/>
      <bottom style="hair"/>
    </border>
    <border>
      <left style="medium"/>
      <right style="medium"/>
      <top style="hair"/>
      <bottom style="hair"/>
    </border>
    <border>
      <left style="medium"/>
      <right style="medium"/>
      <top style="hair"/>
      <bottom/>
    </border>
    <border>
      <left style="medium"/>
      <right style="medium"/>
      <top/>
      <bottom/>
    </border>
    <border>
      <left style="medium"/>
      <right/>
      <top/>
      <bottom style="medium"/>
    </border>
    <border>
      <left style="medium"/>
      <right style="medium"/>
      <top/>
      <bottom style="medium"/>
    </border>
    <border>
      <left/>
      <right/>
      <top style="medium"/>
      <bottom/>
    </border>
    <border>
      <left style="medium"/>
      <right/>
      <top/>
      <bottom/>
    </border>
    <border>
      <left style="medium"/>
      <right/>
      <top style="medium"/>
      <bottom style="medium"/>
    </border>
    <border>
      <left/>
      <right/>
      <top style="medium"/>
      <bottom style="medium"/>
    </border>
    <border>
      <left/>
      <right style="medium"/>
      <top style="medium"/>
      <bottom style="medium"/>
    </border>
    <border>
      <left style="thin"/>
      <right style="thin"/>
      <top style="thin"/>
      <bottom/>
    </border>
    <border>
      <left style="thin"/>
      <right style="thin"/>
      <top/>
      <bottom style="thin"/>
    </border>
    <border>
      <left style="medium"/>
      <right style="thin"/>
      <top style="thin"/>
      <bottom style="medium"/>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0" applyNumberFormat="0" applyBorder="0" applyAlignment="0" applyProtection="0"/>
    <xf numFmtId="0" fontId="46" fillId="21" borderId="1" applyNumberFormat="0" applyAlignment="0" applyProtection="0"/>
    <xf numFmtId="0" fontId="47" fillId="22" borderId="2" applyNumberFormat="0" applyAlignment="0" applyProtection="0"/>
    <xf numFmtId="0" fontId="48" fillId="0" borderId="3" applyNumberFormat="0" applyFill="0" applyAlignment="0" applyProtection="0"/>
    <xf numFmtId="0" fontId="49" fillId="0" borderId="4" applyNumberFormat="0" applyFill="0" applyAlignment="0" applyProtection="0"/>
    <xf numFmtId="0" fontId="50" fillId="0" borderId="0" applyNumberFormat="0" applyFill="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51" fillId="29" borderId="1" applyNumberFormat="0" applyAlignment="0" applyProtection="0"/>
    <xf numFmtId="187" fontId="0" fillId="0" borderId="0" applyFont="0" applyFill="0" applyBorder="0" applyAlignment="0" applyProtection="0"/>
    <xf numFmtId="187" fontId="0"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2" fillId="30" borderId="0" applyNumberFormat="0" applyBorder="0" applyAlignment="0" applyProtection="0"/>
    <xf numFmtId="186"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71" fontId="43" fillId="0" borderId="0" applyFont="0" applyFill="0" applyBorder="0" applyAlignment="0" applyProtection="0"/>
    <xf numFmtId="186" fontId="0" fillId="0" borderId="0" applyFont="0" applyFill="0" applyBorder="0" applyAlignment="0" applyProtection="0"/>
    <xf numFmtId="171" fontId="43" fillId="0" borderId="0" applyFont="0" applyFill="0" applyBorder="0" applyAlignment="0" applyProtection="0"/>
    <xf numFmtId="171" fontId="43" fillId="0" borderId="0" applyFont="0" applyFill="0" applyBorder="0" applyAlignment="0" applyProtection="0"/>
    <xf numFmtId="185" fontId="0" fillId="0" borderId="0" applyFont="0" applyFill="0" applyBorder="0" applyAlignment="0" applyProtection="0"/>
    <xf numFmtId="183" fontId="0" fillId="0" borderId="0" applyFont="0" applyFill="0" applyBorder="0" applyAlignment="0" applyProtection="0"/>
    <xf numFmtId="185" fontId="0" fillId="0" borderId="0" applyFont="0" applyFill="0" applyBorder="0" applyAlignment="0" applyProtection="0"/>
    <xf numFmtId="182" fontId="43" fillId="0" borderId="0" applyFont="0" applyFill="0" applyBorder="0" applyAlignment="0" applyProtection="0"/>
    <xf numFmtId="0" fontId="53" fillId="31" borderId="0" applyNumberFormat="0" applyBorder="0" applyAlignment="0" applyProtection="0"/>
    <xf numFmtId="0" fontId="43"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9" fontId="43" fillId="0" borderId="0" applyFont="0" applyFill="0" applyBorder="0" applyAlignment="0" applyProtection="0"/>
    <xf numFmtId="0" fontId="54" fillId="21" borderId="6"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7" applyNumberFormat="0" applyFill="0" applyAlignment="0" applyProtection="0"/>
    <xf numFmtId="0" fontId="50" fillId="0" borderId="8" applyNumberFormat="0" applyFill="0" applyAlignment="0" applyProtection="0"/>
    <xf numFmtId="0" fontId="59" fillId="0" borderId="9" applyNumberFormat="0" applyFill="0" applyAlignment="0" applyProtection="0"/>
  </cellStyleXfs>
  <cellXfs count="181">
    <xf numFmtId="0" fontId="0" fillId="0" borderId="0" xfId="0" applyAlignment="1">
      <alignment/>
    </xf>
    <xf numFmtId="0" fontId="2" fillId="0" borderId="0" xfId="0" applyFont="1" applyBorder="1" applyAlignment="1">
      <alignment horizontal="left" vertical="center" wrapText="1"/>
    </xf>
    <xf numFmtId="0" fontId="6" fillId="0" borderId="0" xfId="0" applyFont="1" applyBorder="1" applyAlignment="1">
      <alignment horizontal="center" vertical="center" wrapText="1"/>
    </xf>
    <xf numFmtId="0" fontId="0" fillId="0" borderId="0" xfId="0" applyFont="1" applyBorder="1" applyAlignment="1">
      <alignment horizontal="justify" vertical="center" wrapText="1"/>
    </xf>
    <xf numFmtId="0" fontId="0" fillId="0" borderId="0" xfId="64" applyFont="1" applyAlignment="1">
      <alignment vertical="center" wrapText="1"/>
      <protection/>
    </xf>
    <xf numFmtId="0" fontId="0" fillId="0" borderId="0" xfId="64" applyFont="1" applyAlignment="1">
      <alignment horizontal="justify" vertical="center" wrapText="1"/>
      <protection/>
    </xf>
    <xf numFmtId="0" fontId="60" fillId="0" borderId="10" xfId="0" applyFont="1" applyBorder="1" applyAlignment="1">
      <alignment horizontal="center" vertical="center" wrapText="1"/>
    </xf>
    <xf numFmtId="0" fontId="0" fillId="0" borderId="0" xfId="0" applyFont="1" applyBorder="1" applyAlignment="1">
      <alignment horizontal="left" vertical="center" wrapText="1"/>
    </xf>
    <xf numFmtId="0" fontId="6" fillId="0" borderId="0" xfId="64" applyFont="1" applyBorder="1" applyAlignment="1">
      <alignment horizontal="left" vertical="center" wrapText="1"/>
      <protection/>
    </xf>
    <xf numFmtId="0" fontId="61" fillId="0" borderId="10" xfId="0" applyFont="1" applyBorder="1" applyAlignment="1">
      <alignment horizontal="center" vertical="center" wrapText="1"/>
    </xf>
    <xf numFmtId="0" fontId="62" fillId="0" borderId="10" xfId="0" applyFont="1" applyBorder="1" applyAlignment="1">
      <alignment horizontal="left" vertical="center" wrapText="1"/>
    </xf>
    <xf numFmtId="0" fontId="62" fillId="0" borderId="10" xfId="0" applyFont="1" applyFill="1" applyBorder="1" applyAlignment="1">
      <alignment horizontal="left" vertical="center" wrapText="1"/>
    </xf>
    <xf numFmtId="0" fontId="62" fillId="0" borderId="10" xfId="0" applyFont="1" applyBorder="1" applyAlignment="1">
      <alignment vertical="center" wrapText="1"/>
    </xf>
    <xf numFmtId="0" fontId="61" fillId="0" borderId="10" xfId="0" applyFont="1" applyFill="1" applyBorder="1" applyAlignment="1">
      <alignment vertical="center" wrapText="1"/>
    </xf>
    <xf numFmtId="0" fontId="63" fillId="13" borderId="10" xfId="0" applyFont="1" applyFill="1" applyBorder="1" applyAlignment="1">
      <alignment horizontal="center" vertical="center" wrapText="1"/>
    </xf>
    <xf numFmtId="0" fontId="0" fillId="0" borderId="11" xfId="64" applyFont="1" applyBorder="1" applyAlignment="1">
      <alignment horizontal="justify" vertical="center" wrapText="1"/>
      <protection/>
    </xf>
    <xf numFmtId="0" fontId="0" fillId="0" borderId="11" xfId="0" applyFont="1" applyBorder="1" applyAlignment="1">
      <alignment horizontal="left" vertical="center" wrapText="1"/>
    </xf>
    <xf numFmtId="0" fontId="0" fillId="0" borderId="0" xfId="0" applyAlignment="1">
      <alignment vertical="center" wrapText="1"/>
    </xf>
    <xf numFmtId="0" fontId="64" fillId="0" borderId="0" xfId="0" applyFont="1" applyAlignment="1">
      <alignment horizontal="justify" vertical="center" wrapText="1"/>
    </xf>
    <xf numFmtId="3" fontId="0" fillId="0" borderId="0" xfId="0" applyNumberFormat="1" applyAlignment="1">
      <alignment vertical="center" wrapText="1"/>
    </xf>
    <xf numFmtId="3" fontId="65" fillId="0" borderId="12" xfId="0" applyNumberFormat="1" applyFont="1" applyBorder="1" applyAlignment="1">
      <alignment horizontal="center" vertical="center" wrapText="1"/>
    </xf>
    <xf numFmtId="0" fontId="65" fillId="0" borderId="13" xfId="0" applyFont="1" applyBorder="1" applyAlignment="1">
      <alignment horizontal="center" vertical="center" wrapText="1"/>
    </xf>
    <xf numFmtId="3" fontId="65" fillId="0" borderId="10" xfId="0" applyNumberFormat="1" applyFont="1" applyBorder="1" applyAlignment="1">
      <alignment horizontal="center" vertical="center" wrapText="1"/>
    </xf>
    <xf numFmtId="0" fontId="65" fillId="0" borderId="10" xfId="0" applyFont="1" applyBorder="1" applyAlignment="1">
      <alignment horizontal="left" vertical="center" wrapText="1"/>
    </xf>
    <xf numFmtId="0" fontId="65" fillId="0" borderId="14" xfId="0" applyFont="1" applyBorder="1" applyAlignment="1">
      <alignment horizontal="center" vertical="center" wrapText="1"/>
    </xf>
    <xf numFmtId="0" fontId="65" fillId="0" borderId="10" xfId="0" applyFont="1" applyBorder="1" applyAlignment="1">
      <alignment horizontal="center" vertical="center" wrapText="1"/>
    </xf>
    <xf numFmtId="0" fontId="65" fillId="0" borderId="15" xfId="0" applyFont="1" applyBorder="1" applyAlignment="1">
      <alignment horizontal="left" vertical="center" wrapText="1"/>
    </xf>
    <xf numFmtId="0" fontId="61" fillId="0" borderId="15" xfId="0" applyFont="1" applyBorder="1" applyAlignment="1">
      <alignment horizontal="center" vertical="center" wrapText="1"/>
    </xf>
    <xf numFmtId="0" fontId="61" fillId="0" borderId="10" xfId="0" applyFont="1" applyBorder="1" applyAlignment="1">
      <alignment vertical="center" wrapText="1"/>
    </xf>
    <xf numFmtId="209" fontId="61" fillId="0" borderId="10" xfId="0" applyNumberFormat="1" applyFont="1" applyBorder="1" applyAlignment="1">
      <alignment horizontal="center" vertical="center" wrapText="1"/>
    </xf>
    <xf numFmtId="209" fontId="61" fillId="0" borderId="16" xfId="0" applyNumberFormat="1" applyFont="1" applyBorder="1" applyAlignment="1">
      <alignment horizontal="center" vertical="center" wrapText="1"/>
    </xf>
    <xf numFmtId="0" fontId="0" fillId="0" borderId="0" xfId="0" applyAlignment="1">
      <alignment horizontal="center" vertical="center" wrapText="1"/>
    </xf>
    <xf numFmtId="0" fontId="2" fillId="0" borderId="0" xfId="0" applyFont="1" applyBorder="1" applyAlignment="1">
      <alignment horizontal="center" vertical="center" wrapText="1"/>
    </xf>
    <xf numFmtId="0" fontId="65" fillId="0" borderId="12" xfId="0" applyFont="1" applyBorder="1" applyAlignment="1">
      <alignment horizontal="center" vertical="center" wrapText="1"/>
    </xf>
    <xf numFmtId="209" fontId="61" fillId="0" borderId="10" xfId="0" applyNumberFormat="1" applyFont="1" applyBorder="1" applyAlignment="1">
      <alignment horizontal="right" vertical="center" wrapText="1"/>
    </xf>
    <xf numFmtId="209" fontId="61" fillId="0" borderId="14" xfId="0" applyNumberFormat="1" applyFont="1" applyBorder="1" applyAlignment="1">
      <alignment horizontal="right" vertical="center" wrapText="1"/>
    </xf>
    <xf numFmtId="209" fontId="61" fillId="0" borderId="16" xfId="0" applyNumberFormat="1" applyFont="1" applyBorder="1" applyAlignment="1">
      <alignment horizontal="right" vertical="center" wrapText="1"/>
    </xf>
    <xf numFmtId="209" fontId="61" fillId="0" borderId="17" xfId="0" applyNumberFormat="1" applyFont="1" applyBorder="1" applyAlignment="1">
      <alignment horizontal="right" vertical="center" wrapText="1"/>
    </xf>
    <xf numFmtId="209" fontId="61" fillId="0" borderId="14" xfId="0" applyNumberFormat="1" applyFont="1" applyBorder="1" applyAlignment="1">
      <alignment horizontal="center" vertical="center" wrapText="1"/>
    </xf>
    <xf numFmtId="0" fontId="7" fillId="0" borderId="0" xfId="0" applyFont="1" applyAlignment="1">
      <alignment vertical="center" wrapText="1"/>
    </xf>
    <xf numFmtId="194" fontId="7" fillId="0" borderId="0" xfId="51" applyNumberFormat="1" applyFont="1" applyAlignment="1">
      <alignment vertical="center" wrapText="1"/>
    </xf>
    <xf numFmtId="3" fontId="7" fillId="0" borderId="0" xfId="0" applyNumberFormat="1" applyFont="1" applyAlignment="1">
      <alignment vertical="center" wrapText="1"/>
    </xf>
    <xf numFmtId="184" fontId="7" fillId="0" borderId="0" xfId="52" applyFont="1" applyAlignment="1">
      <alignment vertical="center" wrapText="1"/>
    </xf>
    <xf numFmtId="184" fontId="7" fillId="0" borderId="0" xfId="0" applyNumberFormat="1" applyFont="1" applyAlignment="1">
      <alignment vertical="center" wrapText="1"/>
    </xf>
    <xf numFmtId="0" fontId="1" fillId="19" borderId="18" xfId="64" applyFont="1" applyFill="1" applyBorder="1" applyAlignment="1">
      <alignment horizontal="center" vertical="center" wrapText="1"/>
      <protection/>
    </xf>
    <xf numFmtId="0" fontId="1" fillId="19" borderId="12" xfId="64" applyFont="1" applyFill="1" applyBorder="1" applyAlignment="1">
      <alignment horizontal="center" vertical="center" wrapText="1"/>
      <protection/>
    </xf>
    <xf numFmtId="3" fontId="1" fillId="19" borderId="12" xfId="64" applyNumberFormat="1" applyFont="1" applyFill="1" applyBorder="1" applyAlignment="1">
      <alignment horizontal="center" vertical="center" wrapText="1"/>
      <protection/>
    </xf>
    <xf numFmtId="0" fontId="1" fillId="19" borderId="13" xfId="64" applyFont="1" applyFill="1" applyBorder="1" applyAlignment="1">
      <alignment horizontal="center" vertical="center" wrapText="1"/>
      <protection/>
    </xf>
    <xf numFmtId="0" fontId="7" fillId="0" borderId="10" xfId="64" applyFont="1" applyBorder="1" applyAlignment="1">
      <alignment horizontal="left" vertical="center" wrapText="1"/>
      <protection/>
    </xf>
    <xf numFmtId="3" fontId="7" fillId="0" borderId="10" xfId="64" applyNumberFormat="1" applyFont="1" applyBorder="1" applyAlignment="1">
      <alignment horizontal="center" vertical="center" wrapText="1"/>
      <protection/>
    </xf>
    <xf numFmtId="0" fontId="66" fillId="0" borderId="10" xfId="64" applyFont="1" applyBorder="1" applyAlignment="1">
      <alignment horizontal="center" vertical="center" wrapText="1"/>
      <protection/>
    </xf>
    <xf numFmtId="0" fontId="7" fillId="0" borderId="14" xfId="0" applyFont="1" applyBorder="1" applyAlignment="1">
      <alignment vertical="center" wrapText="1"/>
    </xf>
    <xf numFmtId="3" fontId="7" fillId="0" borderId="10" xfId="64" applyNumberFormat="1" applyFont="1" applyBorder="1" applyAlignment="1">
      <alignment horizontal="right" vertical="center" wrapText="1"/>
      <protection/>
    </xf>
    <xf numFmtId="0" fontId="7" fillId="0" borderId="10" xfId="64" applyFont="1" applyBorder="1" applyAlignment="1">
      <alignment horizontal="center" vertical="center" wrapText="1"/>
      <protection/>
    </xf>
    <xf numFmtId="0" fontId="67" fillId="0" borderId="0" xfId="64" applyFont="1" applyBorder="1" applyAlignment="1">
      <alignment horizontal="center" vertical="center" wrapText="1"/>
      <protection/>
    </xf>
    <xf numFmtId="3" fontId="1" fillId="0" borderId="16" xfId="0" applyNumberFormat="1" applyFont="1" applyBorder="1" applyAlignment="1">
      <alignment horizontal="right" vertical="center" wrapText="1"/>
    </xf>
    <xf numFmtId="0" fontId="7" fillId="0" borderId="16" xfId="0" applyFont="1" applyBorder="1" applyAlignment="1">
      <alignment vertical="center" wrapText="1"/>
    </xf>
    <xf numFmtId="0" fontId="1" fillId="0" borderId="17" xfId="64" applyFont="1" applyBorder="1" applyAlignment="1">
      <alignment horizontal="left" vertical="center" wrapText="1"/>
      <protection/>
    </xf>
    <xf numFmtId="0" fontId="1" fillId="0" borderId="0" xfId="64" applyFont="1" applyBorder="1" applyAlignment="1">
      <alignment vertical="center" wrapText="1"/>
      <protection/>
    </xf>
    <xf numFmtId="3" fontId="1" fillId="0" borderId="0" xfId="64" applyNumberFormat="1" applyFont="1" applyBorder="1" applyAlignment="1">
      <alignment vertical="center" wrapText="1"/>
      <protection/>
    </xf>
    <xf numFmtId="0" fontId="66" fillId="0" borderId="14" xfId="64" applyFont="1" applyBorder="1" applyAlignment="1">
      <alignment horizontal="left" vertical="center" wrapText="1"/>
      <protection/>
    </xf>
    <xf numFmtId="0" fontId="0" fillId="0" borderId="0" xfId="0" applyFont="1" applyAlignment="1">
      <alignment/>
    </xf>
    <xf numFmtId="0" fontId="6" fillId="0" borderId="10" xfId="0" applyFont="1" applyBorder="1" applyAlignment="1">
      <alignment horizontal="center"/>
    </xf>
    <xf numFmtId="0" fontId="6" fillId="0" borderId="10" xfId="0" applyFont="1" applyBorder="1" applyAlignment="1">
      <alignment vertical="center" wrapText="1"/>
    </xf>
    <xf numFmtId="0" fontId="6" fillId="0" borderId="10" xfId="0" applyFont="1" applyBorder="1" applyAlignment="1">
      <alignment horizontal="center" vertical="center" wrapText="1"/>
    </xf>
    <xf numFmtId="0" fontId="0" fillId="0" borderId="10" xfId="0" applyFont="1" applyBorder="1" applyAlignment="1">
      <alignment horizontal="justify" vertical="top" wrapText="1"/>
    </xf>
    <xf numFmtId="0" fontId="68" fillId="0" borderId="10" xfId="0" applyFont="1" applyFill="1" applyBorder="1" applyAlignment="1">
      <alignment horizontal="center" vertical="center" wrapText="1"/>
    </xf>
    <xf numFmtId="0" fontId="6" fillId="0" borderId="10" xfId="0" applyFont="1" applyBorder="1" applyAlignment="1">
      <alignment horizontal="justify" vertical="top"/>
    </xf>
    <xf numFmtId="0" fontId="65" fillId="0" borderId="10" xfId="0" applyFont="1" applyBorder="1" applyAlignment="1">
      <alignment horizontal="justify" vertical="center"/>
    </xf>
    <xf numFmtId="0" fontId="61" fillId="0" borderId="10" xfId="0" applyFont="1" applyBorder="1" applyAlignment="1">
      <alignment horizontal="justify" vertical="center"/>
    </xf>
    <xf numFmtId="0" fontId="0" fillId="0" borderId="10" xfId="0" applyFont="1" applyBorder="1" applyAlignment="1">
      <alignment horizontal="justify" vertical="top"/>
    </xf>
    <xf numFmtId="0" fontId="6" fillId="0" borderId="10" xfId="0" applyFont="1" applyBorder="1" applyAlignment="1">
      <alignment horizontal="justify"/>
    </xf>
    <xf numFmtId="0" fontId="0" fillId="0" borderId="0" xfId="0" applyFont="1" applyBorder="1" applyAlignment="1">
      <alignment vertical="top" wrapText="1"/>
    </xf>
    <xf numFmtId="0" fontId="0" fillId="0" borderId="0" xfId="0" applyFont="1" applyBorder="1" applyAlignment="1">
      <alignment horizontal="left" vertical="top" wrapText="1"/>
    </xf>
    <xf numFmtId="0" fontId="3" fillId="0" borderId="0" xfId="0" applyFont="1" applyBorder="1" applyAlignment="1">
      <alignment horizontal="left" vertical="top" wrapText="1"/>
    </xf>
    <xf numFmtId="0" fontId="3" fillId="0" borderId="0" xfId="0" applyFont="1" applyBorder="1" applyAlignment="1">
      <alignment/>
    </xf>
    <xf numFmtId="0" fontId="3" fillId="0" borderId="0" xfId="0" applyFont="1" applyAlignment="1">
      <alignment/>
    </xf>
    <xf numFmtId="0" fontId="9" fillId="0" borderId="0" xfId="0" applyFont="1" applyAlignment="1">
      <alignment/>
    </xf>
    <xf numFmtId="0" fontId="1" fillId="0" borderId="0" xfId="0" applyFont="1" applyBorder="1" applyAlignment="1">
      <alignment horizontal="center" wrapText="1"/>
    </xf>
    <xf numFmtId="0" fontId="8" fillId="33" borderId="10" xfId="0" applyFont="1" applyFill="1" applyBorder="1" applyAlignment="1">
      <alignment horizontal="center" vertical="center" wrapText="1"/>
    </xf>
    <xf numFmtId="0" fontId="6" fillId="0" borderId="10" xfId="0" applyFont="1" applyBorder="1" applyAlignment="1">
      <alignment horizontal="left" vertical="center" wrapText="1"/>
    </xf>
    <xf numFmtId="0" fontId="69" fillId="0" borderId="10" xfId="0" applyFont="1" applyBorder="1" applyAlignment="1">
      <alignment horizontal="center" vertical="center" wrapText="1"/>
    </xf>
    <xf numFmtId="0" fontId="6" fillId="0" borderId="10" xfId="0" applyFont="1" applyBorder="1" applyAlignment="1">
      <alignment horizontal="center" vertical="center"/>
    </xf>
    <xf numFmtId="0" fontId="2" fillId="0" borderId="0" xfId="0" applyFont="1" applyBorder="1" applyAlignment="1">
      <alignment horizontal="justify" vertical="top" wrapText="1"/>
    </xf>
    <xf numFmtId="0" fontId="2" fillId="0" borderId="0" xfId="0" applyFont="1" applyBorder="1" applyAlignment="1">
      <alignment vertical="top"/>
    </xf>
    <xf numFmtId="0" fontId="2" fillId="0" borderId="0" xfId="0" applyFont="1" applyBorder="1" applyAlignment="1">
      <alignment horizontal="left" vertical="top" wrapText="1"/>
    </xf>
    <xf numFmtId="0" fontId="0" fillId="0" borderId="0" xfId="64">
      <alignment/>
      <protection/>
    </xf>
    <xf numFmtId="0" fontId="2" fillId="0" borderId="0" xfId="0" applyFont="1" applyBorder="1" applyAlignment="1">
      <alignment horizontal="left" vertical="top"/>
    </xf>
    <xf numFmtId="0" fontId="6" fillId="0" borderId="0" xfId="0" applyFont="1" applyAlignment="1">
      <alignment vertical="center" wrapText="1"/>
    </xf>
    <xf numFmtId="0" fontId="70" fillId="0" borderId="19" xfId="63" applyFont="1" applyBorder="1" applyAlignment="1">
      <alignment horizontal="center" vertical="justify"/>
      <protection/>
    </xf>
    <xf numFmtId="0" fontId="71" fillId="0" borderId="19" xfId="63" applyFont="1" applyBorder="1" applyAlignment="1">
      <alignment horizontal="justify" vertical="center" wrapText="1"/>
      <protection/>
    </xf>
    <xf numFmtId="0" fontId="70" fillId="0" borderId="19" xfId="63" applyFont="1" applyBorder="1" applyAlignment="1">
      <alignment horizontal="center" vertical="center"/>
      <protection/>
    </xf>
    <xf numFmtId="0" fontId="71" fillId="0" borderId="19" xfId="63" applyFont="1" applyBorder="1" applyAlignment="1">
      <alignment horizontal="center" vertical="center"/>
      <protection/>
    </xf>
    <xf numFmtId="190" fontId="41" fillId="0" borderId="19" xfId="67" applyNumberFormat="1" applyFont="1" applyBorder="1" applyAlignment="1">
      <alignment horizontal="center" vertical="justify"/>
    </xf>
    <xf numFmtId="0" fontId="42" fillId="0" borderId="19" xfId="63" applyFont="1" applyBorder="1" applyAlignment="1">
      <alignment horizontal="justify" vertical="center" wrapText="1"/>
      <protection/>
    </xf>
    <xf numFmtId="0" fontId="70" fillId="0" borderId="19" xfId="63" applyFont="1" applyBorder="1" applyAlignment="1">
      <alignment horizontal="justify" vertical="justify" wrapText="1"/>
      <protection/>
    </xf>
    <xf numFmtId="0" fontId="59" fillId="0" borderId="11" xfId="63" applyFont="1" applyBorder="1" applyAlignment="1">
      <alignment horizontal="center" vertical="justify" wrapText="1"/>
      <protection/>
    </xf>
    <xf numFmtId="0" fontId="70" fillId="0" borderId="19" xfId="63" applyFont="1" applyBorder="1" applyAlignment="1">
      <alignment horizontal="center"/>
      <protection/>
    </xf>
    <xf numFmtId="0" fontId="71" fillId="0" borderId="0" xfId="63" applyFont="1">
      <alignment/>
      <protection/>
    </xf>
    <xf numFmtId="0" fontId="71" fillId="0" borderId="0" xfId="63" applyFont="1" applyBorder="1">
      <alignment/>
      <protection/>
    </xf>
    <xf numFmtId="0" fontId="71" fillId="0" borderId="20" xfId="63" applyFont="1" applyBorder="1">
      <alignment/>
      <protection/>
    </xf>
    <xf numFmtId="0" fontId="70" fillId="0" borderId="21" xfId="63" applyFont="1" applyBorder="1">
      <alignment/>
      <protection/>
    </xf>
    <xf numFmtId="0" fontId="70" fillId="0" borderId="22" xfId="63" applyFont="1" applyBorder="1" applyAlignment="1">
      <alignment horizontal="center"/>
      <protection/>
    </xf>
    <xf numFmtId="0" fontId="71" fillId="0" borderId="0" xfId="63" applyFont="1" applyBorder="1" applyAlignment="1">
      <alignment horizontal="center" vertical="center"/>
      <protection/>
    </xf>
    <xf numFmtId="0" fontId="71" fillId="0" borderId="0" xfId="63" applyFont="1" applyBorder="1" applyAlignment="1">
      <alignment vertical="justify"/>
      <protection/>
    </xf>
    <xf numFmtId="0" fontId="71" fillId="0" borderId="23" xfId="63" applyFont="1" applyBorder="1">
      <alignment/>
      <protection/>
    </xf>
    <xf numFmtId="0" fontId="70" fillId="0" borderId="23" xfId="63" applyFont="1" applyBorder="1" applyAlignment="1">
      <alignment horizontal="justify" vertical="justify" wrapText="1"/>
      <protection/>
    </xf>
    <xf numFmtId="180" fontId="70" fillId="0" borderId="23" xfId="57" applyNumberFormat="1" applyFont="1" applyBorder="1" applyAlignment="1">
      <alignment horizontal="justify" vertical="justify" wrapText="1"/>
    </xf>
    <xf numFmtId="0" fontId="71" fillId="0" borderId="24" xfId="63" applyFont="1" applyBorder="1">
      <alignment/>
      <protection/>
    </xf>
    <xf numFmtId="0" fontId="70" fillId="0" borderId="25" xfId="63" applyFont="1" applyBorder="1">
      <alignment/>
      <protection/>
    </xf>
    <xf numFmtId="0" fontId="70" fillId="0" borderId="24" xfId="63" applyFont="1" applyBorder="1" applyAlignment="1">
      <alignment horizontal="center"/>
      <protection/>
    </xf>
    <xf numFmtId="0" fontId="70" fillId="0" borderId="26" xfId="63" applyFont="1" applyBorder="1">
      <alignment/>
      <protection/>
    </xf>
    <xf numFmtId="0" fontId="70" fillId="0" borderId="27" xfId="63" applyFont="1" applyBorder="1" applyAlignment="1">
      <alignment horizontal="center"/>
      <protection/>
    </xf>
    <xf numFmtId="0" fontId="71" fillId="0" borderId="28" xfId="63" applyFont="1" applyBorder="1">
      <alignment/>
      <protection/>
    </xf>
    <xf numFmtId="0" fontId="70" fillId="0" borderId="19" xfId="63" applyFont="1" applyBorder="1" applyAlignment="1">
      <alignment horizontal="center" vertical="justify" wrapText="1"/>
      <protection/>
    </xf>
    <xf numFmtId="0" fontId="70" fillId="34" borderId="29" xfId="63" applyFont="1" applyFill="1" applyBorder="1">
      <alignment/>
      <protection/>
    </xf>
    <xf numFmtId="0" fontId="71" fillId="0" borderId="25" xfId="63" applyFont="1" applyBorder="1">
      <alignment/>
      <protection/>
    </xf>
    <xf numFmtId="0" fontId="71" fillId="0" borderId="29" xfId="63" applyFont="1" applyBorder="1">
      <alignment/>
      <protection/>
    </xf>
    <xf numFmtId="0" fontId="71" fillId="0" borderId="11" xfId="63" applyFont="1" applyFill="1" applyBorder="1" applyAlignment="1">
      <alignment horizontal="center"/>
      <protection/>
    </xf>
    <xf numFmtId="191" fontId="71" fillId="0" borderId="11" xfId="57" applyNumberFormat="1" applyFont="1" applyBorder="1" applyAlignment="1">
      <alignment/>
    </xf>
    <xf numFmtId="171" fontId="71" fillId="0" borderId="0" xfId="57" applyNumberFormat="1" applyFont="1" applyBorder="1" applyAlignment="1">
      <alignment horizontal="center"/>
    </xf>
    <xf numFmtId="171" fontId="70" fillId="0" borderId="25" xfId="57" applyNumberFormat="1" applyFont="1" applyBorder="1" applyAlignment="1">
      <alignment horizontal="center"/>
    </xf>
    <xf numFmtId="0" fontId="71" fillId="0" borderId="0" xfId="63" applyFont="1" applyFill="1" applyBorder="1" applyAlignment="1">
      <alignment horizontal="center"/>
      <protection/>
    </xf>
    <xf numFmtId="191" fontId="71" fillId="0" borderId="0" xfId="57" applyNumberFormat="1" applyFont="1" applyBorder="1" applyAlignment="1">
      <alignment/>
    </xf>
    <xf numFmtId="171" fontId="71" fillId="0" borderId="0" xfId="57" applyNumberFormat="1" applyFont="1" applyBorder="1" applyAlignment="1">
      <alignment/>
    </xf>
    <xf numFmtId="169" fontId="71" fillId="0" borderId="0" xfId="57" applyNumberFormat="1" applyFont="1" applyBorder="1" applyAlignment="1">
      <alignment/>
    </xf>
    <xf numFmtId="10" fontId="71" fillId="0" borderId="0" xfId="67" applyNumberFormat="1" applyFont="1" applyBorder="1" applyAlignment="1">
      <alignment horizontal="center"/>
    </xf>
    <xf numFmtId="171" fontId="71" fillId="0" borderId="25" xfId="57" applyNumberFormat="1" applyFont="1" applyBorder="1" applyAlignment="1">
      <alignment/>
    </xf>
    <xf numFmtId="0" fontId="71" fillId="0" borderId="26" xfId="63" applyFont="1" applyBorder="1">
      <alignment/>
      <protection/>
    </xf>
    <xf numFmtId="0" fontId="71" fillId="0" borderId="11" xfId="63" applyFont="1" applyBorder="1">
      <alignment/>
      <protection/>
    </xf>
    <xf numFmtId="171" fontId="71" fillId="0" borderId="11" xfId="57" applyNumberFormat="1" applyFont="1" applyBorder="1" applyAlignment="1">
      <alignment/>
    </xf>
    <xf numFmtId="171" fontId="71" fillId="0" borderId="27" xfId="57" applyNumberFormat="1" applyFont="1" applyBorder="1" applyAlignment="1">
      <alignment/>
    </xf>
    <xf numFmtId="0" fontId="71" fillId="0" borderId="27" xfId="63" applyFont="1" applyBorder="1">
      <alignment/>
      <protection/>
    </xf>
    <xf numFmtId="0" fontId="70" fillId="35" borderId="30" xfId="63" applyFont="1" applyFill="1" applyBorder="1" applyAlignment="1">
      <alignment horizontal="center" vertical="center"/>
      <protection/>
    </xf>
    <xf numFmtId="0" fontId="70" fillId="35" borderId="31" xfId="63" applyFont="1" applyFill="1" applyBorder="1" applyAlignment="1">
      <alignment horizontal="center" vertical="center"/>
      <protection/>
    </xf>
    <xf numFmtId="0" fontId="70" fillId="35" borderId="32" xfId="63" applyFont="1" applyFill="1" applyBorder="1" applyAlignment="1">
      <alignment horizontal="center" vertical="center"/>
      <protection/>
    </xf>
    <xf numFmtId="0" fontId="71" fillId="0" borderId="30" xfId="63" applyFont="1" applyBorder="1" applyAlignment="1">
      <alignment horizontal="center" vertical="center"/>
      <protection/>
    </xf>
    <xf numFmtId="0" fontId="71" fillId="0" borderId="31" xfId="63" applyFont="1" applyBorder="1" applyAlignment="1">
      <alignment horizontal="center" vertical="center"/>
      <protection/>
    </xf>
    <xf numFmtId="0" fontId="71" fillId="0" borderId="32" xfId="63" applyFont="1" applyBorder="1" applyAlignment="1">
      <alignment horizontal="center" vertical="center"/>
      <protection/>
    </xf>
    <xf numFmtId="0" fontId="6" fillId="0" borderId="0" xfId="0" applyFont="1" applyAlignment="1">
      <alignment horizontal="center" vertical="center" wrapText="1"/>
    </xf>
    <xf numFmtId="0" fontId="6" fillId="0" borderId="0" xfId="0" applyFont="1" applyBorder="1" applyAlignment="1">
      <alignment horizontal="left" vertical="center" wrapText="1"/>
    </xf>
    <xf numFmtId="0" fontId="0" fillId="0" borderId="0" xfId="64" applyFont="1" applyBorder="1" applyAlignment="1">
      <alignment vertical="center" wrapText="1"/>
      <protection/>
    </xf>
    <xf numFmtId="0" fontId="0" fillId="0" borderId="33" xfId="64" applyFont="1" applyBorder="1" applyAlignment="1">
      <alignment horizontal="center" vertical="center" wrapText="1"/>
      <protection/>
    </xf>
    <xf numFmtId="0" fontId="0" fillId="0" borderId="34" xfId="64" applyFont="1" applyBorder="1" applyAlignment="1">
      <alignment horizontal="center" vertical="center" wrapText="1"/>
      <protection/>
    </xf>
    <xf numFmtId="0" fontId="60" fillId="0" borderId="33" xfId="0" applyFont="1" applyBorder="1" applyAlignment="1">
      <alignment horizontal="center" vertical="center" wrapText="1"/>
    </xf>
    <xf numFmtId="0" fontId="60" fillId="0" borderId="34" xfId="0" applyFont="1" applyBorder="1" applyAlignment="1">
      <alignment horizontal="center" vertical="center" wrapText="1"/>
    </xf>
    <xf numFmtId="0" fontId="60" fillId="0" borderId="33" xfId="0" applyFont="1" applyBorder="1" applyAlignment="1">
      <alignment horizontal="left" vertical="center" wrapText="1"/>
    </xf>
    <xf numFmtId="0" fontId="60" fillId="0" borderId="34" xfId="0" applyFont="1" applyBorder="1" applyAlignment="1">
      <alignment horizontal="left" vertical="center" wrapText="1"/>
    </xf>
    <xf numFmtId="0" fontId="72" fillId="0" borderId="10" xfId="0" applyFont="1" applyBorder="1" applyAlignment="1">
      <alignment horizontal="justify" vertical="center" wrapText="1"/>
    </xf>
    <xf numFmtId="0" fontId="60" fillId="0" borderId="10" xfId="0" applyFont="1" applyBorder="1" applyAlignment="1">
      <alignment horizontal="justify" vertical="center" wrapText="1"/>
    </xf>
    <xf numFmtId="0" fontId="1" fillId="0" borderId="0" xfId="0" applyFont="1" applyBorder="1" applyAlignment="1">
      <alignment horizontal="left" vertical="center" wrapText="1"/>
    </xf>
    <xf numFmtId="0" fontId="7" fillId="0" borderId="0" xfId="64" applyFont="1" applyBorder="1" applyAlignment="1">
      <alignment horizontal="left" vertical="center" wrapText="1"/>
      <protection/>
    </xf>
    <xf numFmtId="0" fontId="1" fillId="0" borderId="15" xfId="64" applyFont="1" applyBorder="1" applyAlignment="1">
      <alignment horizontal="center" vertical="center" wrapText="1"/>
      <protection/>
    </xf>
    <xf numFmtId="0" fontId="1" fillId="0" borderId="0" xfId="0" applyFont="1" applyAlignment="1">
      <alignment horizontal="center" vertical="center" wrapText="1"/>
    </xf>
    <xf numFmtId="0" fontId="1" fillId="19" borderId="35" xfId="64" applyFont="1" applyFill="1" applyBorder="1" applyAlignment="1">
      <alignment horizontal="center" vertical="center" wrapText="1"/>
      <protection/>
    </xf>
    <xf numFmtId="0" fontId="1" fillId="19" borderId="16" xfId="64" applyFont="1" applyFill="1" applyBorder="1" applyAlignment="1">
      <alignment horizontal="center" vertical="center" wrapText="1"/>
      <protection/>
    </xf>
    <xf numFmtId="0" fontId="65" fillId="0" borderId="12" xfId="0" applyFont="1" applyBorder="1" applyAlignment="1">
      <alignment horizontal="center" vertical="center" wrapText="1"/>
    </xf>
    <xf numFmtId="0" fontId="65" fillId="0" borderId="10" xfId="0" applyFont="1" applyBorder="1" applyAlignment="1">
      <alignment horizontal="center" vertical="center" wrapText="1"/>
    </xf>
    <xf numFmtId="3" fontId="65" fillId="0" borderId="10" xfId="0" applyNumberFormat="1" applyFont="1" applyBorder="1" applyAlignment="1">
      <alignment horizontal="center" vertical="center" wrapText="1"/>
    </xf>
    <xf numFmtId="0" fontId="2" fillId="0" borderId="0" xfId="0" applyFont="1" applyBorder="1" applyAlignment="1">
      <alignment horizontal="left" vertical="center" wrapText="1"/>
    </xf>
    <xf numFmtId="0" fontId="3" fillId="0" borderId="0" xfId="0" applyFont="1" applyBorder="1" applyAlignment="1">
      <alignment horizontal="left" vertical="center" wrapText="1"/>
    </xf>
    <xf numFmtId="3" fontId="65" fillId="0" borderId="14" xfId="0" applyNumberFormat="1" applyFont="1" applyBorder="1" applyAlignment="1">
      <alignment horizontal="center" vertical="center" wrapText="1"/>
    </xf>
    <xf numFmtId="0" fontId="73" fillId="0" borderId="0" xfId="0" applyFont="1" applyAlignment="1">
      <alignment horizontal="center" vertical="center" wrapText="1"/>
    </xf>
    <xf numFmtId="0" fontId="65" fillId="0" borderId="15" xfId="0" applyFont="1" applyBorder="1" applyAlignment="1">
      <alignment horizontal="center" vertical="center" wrapText="1"/>
    </xf>
    <xf numFmtId="0" fontId="65" fillId="0" borderId="35" xfId="0" applyFont="1" applyBorder="1" applyAlignment="1">
      <alignment horizontal="center" vertical="center" wrapText="1"/>
    </xf>
    <xf numFmtId="0" fontId="65" fillId="0" borderId="16" xfId="0" applyFont="1" applyBorder="1" applyAlignment="1">
      <alignment horizontal="center" vertical="center" wrapText="1"/>
    </xf>
    <xf numFmtId="0" fontId="65" fillId="0" borderId="18" xfId="0" applyFont="1" applyBorder="1" applyAlignment="1">
      <alignment horizontal="center" vertical="center" wrapText="1"/>
    </xf>
    <xf numFmtId="0" fontId="6" fillId="0" borderId="0" xfId="0" applyFont="1" applyAlignment="1">
      <alignment horizontal="center"/>
    </xf>
    <xf numFmtId="0" fontId="6" fillId="33" borderId="10" xfId="0" applyFont="1" applyFill="1" applyBorder="1" applyAlignment="1">
      <alignment horizontal="center" vertical="center" wrapText="1"/>
    </xf>
    <xf numFmtId="0" fontId="6" fillId="0" borderId="10" xfId="0" applyFont="1" applyBorder="1" applyAlignment="1">
      <alignment horizontal="left" wrapText="1"/>
    </xf>
    <xf numFmtId="0" fontId="8" fillId="0" borderId="0" xfId="0" applyFont="1" applyBorder="1" applyAlignment="1">
      <alignment horizontal="left" vertical="top"/>
    </xf>
    <xf numFmtId="0" fontId="74" fillId="0" borderId="0" xfId="63" applyFont="1" applyAlignment="1">
      <alignment horizontal="center" vertical="justify" wrapText="1"/>
      <protection/>
    </xf>
    <xf numFmtId="0" fontId="75" fillId="0" borderId="0" xfId="63" applyFont="1" applyAlignment="1">
      <alignment horizontal="justify" vertical="justify" wrapText="1"/>
      <protection/>
    </xf>
    <xf numFmtId="0" fontId="43" fillId="0" borderId="0" xfId="63" applyAlignment="1">
      <alignment horizontal="center"/>
      <protection/>
    </xf>
    <xf numFmtId="0" fontId="74" fillId="0" borderId="0" xfId="63" applyFont="1" applyAlignment="1">
      <alignment horizontal="left" vertical="justify" wrapText="1"/>
      <protection/>
    </xf>
    <xf numFmtId="0" fontId="1" fillId="0" borderId="0" xfId="0" applyFont="1" applyAlignment="1">
      <alignment horizontal="center"/>
    </xf>
    <xf numFmtId="0" fontId="3" fillId="0" borderId="0" xfId="0" applyFont="1" applyBorder="1" applyAlignment="1">
      <alignment horizontal="left" vertical="top" wrapText="1"/>
    </xf>
    <xf numFmtId="0" fontId="3" fillId="0" borderId="0" xfId="64" applyFont="1" applyBorder="1" applyAlignment="1">
      <alignment horizontal="left" vertical="top" wrapText="1"/>
      <protection/>
    </xf>
    <xf numFmtId="0" fontId="6" fillId="33" borderId="33" xfId="0" applyFont="1" applyFill="1" applyBorder="1" applyAlignment="1">
      <alignment horizontal="center" vertical="center" wrapText="1"/>
    </xf>
    <xf numFmtId="0" fontId="6" fillId="33" borderId="34" xfId="0" applyFont="1" applyFill="1" applyBorder="1" applyAlignment="1">
      <alignment horizontal="center" vertical="center" wrapText="1"/>
    </xf>
    <xf numFmtId="0" fontId="69" fillId="0" borderId="10" xfId="0" applyFont="1" applyFill="1" applyBorder="1" applyAlignment="1">
      <alignment horizontal="center" vertical="center" wrapText="1"/>
    </xf>
  </cellXfs>
  <cellStyles count="6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Euro 2" xfId="47"/>
    <cellStyle name="Hyperlink" xfId="48"/>
    <cellStyle name="Followed Hyperlink" xfId="49"/>
    <cellStyle name="Incorrecto" xfId="50"/>
    <cellStyle name="Comma" xfId="51"/>
    <cellStyle name="Comma [0]" xfId="52"/>
    <cellStyle name="Millares [0] 2" xfId="53"/>
    <cellStyle name="Millares 2" xfId="54"/>
    <cellStyle name="Millares 3" xfId="55"/>
    <cellStyle name="Millares 4" xfId="56"/>
    <cellStyle name="Millares 5" xfId="57"/>
    <cellStyle name="Currency" xfId="58"/>
    <cellStyle name="Currency [0]" xfId="59"/>
    <cellStyle name="Moneda 2" xfId="60"/>
    <cellStyle name="Moneda 3" xfId="61"/>
    <cellStyle name="Neutral" xfId="62"/>
    <cellStyle name="Normal 2" xfId="63"/>
    <cellStyle name="Normal 3" xfId="64"/>
    <cellStyle name="Notas" xfId="65"/>
    <cellStyle name="Percent" xfId="66"/>
    <cellStyle name="Porcentaje 2" xfId="67"/>
    <cellStyle name="Salida" xfId="68"/>
    <cellStyle name="Texto de advertencia" xfId="69"/>
    <cellStyle name="Texto explicativo" xfId="70"/>
    <cellStyle name="Título" xfId="71"/>
    <cellStyle name="Título 2" xfId="72"/>
    <cellStyle name="Título 3" xfId="73"/>
    <cellStyle name="Total"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D27"/>
  <sheetViews>
    <sheetView zoomScalePageLayoutView="64" workbookViewId="0" topLeftCell="A22">
      <selection activeCell="A1" sqref="A1:D1"/>
    </sheetView>
  </sheetViews>
  <sheetFormatPr defaultColWidth="11.421875" defaultRowHeight="12.75"/>
  <cols>
    <col min="1" max="1" width="23.421875" style="5" customWidth="1"/>
    <col min="2" max="2" width="22.28125" style="4" customWidth="1"/>
    <col min="3" max="3" width="48.8515625" style="4" customWidth="1"/>
    <col min="4" max="4" width="39.57421875" style="4" customWidth="1"/>
    <col min="5" max="6" width="11.421875" style="4" customWidth="1"/>
    <col min="7" max="16384" width="11.421875" style="4" customWidth="1"/>
  </cols>
  <sheetData>
    <row r="1" spans="1:4" ht="42" customHeight="1">
      <c r="A1" s="139" t="s">
        <v>7</v>
      </c>
      <c r="B1" s="139"/>
      <c r="C1" s="139"/>
      <c r="D1" s="139"/>
    </row>
    <row r="3" spans="1:4" ht="30.75" customHeight="1">
      <c r="A3" s="14" t="s">
        <v>62</v>
      </c>
      <c r="B3" s="14" t="s">
        <v>63</v>
      </c>
      <c r="C3" s="14" t="s">
        <v>64</v>
      </c>
      <c r="D3" s="14" t="s">
        <v>29</v>
      </c>
    </row>
    <row r="4" spans="1:4" ht="178.5">
      <c r="A4" s="9" t="s">
        <v>43</v>
      </c>
      <c r="B4" s="9" t="s">
        <v>44</v>
      </c>
      <c r="C4" s="10" t="s">
        <v>31</v>
      </c>
      <c r="D4" s="6" t="s">
        <v>65</v>
      </c>
    </row>
    <row r="5" spans="1:4" ht="229.5">
      <c r="A5" s="9" t="s">
        <v>45</v>
      </c>
      <c r="B5" s="9" t="s">
        <v>44</v>
      </c>
      <c r="C5" s="10" t="s">
        <v>32</v>
      </c>
      <c r="D5" s="6" t="s">
        <v>65</v>
      </c>
    </row>
    <row r="6" spans="1:4" ht="165.75">
      <c r="A6" s="9" t="s">
        <v>43</v>
      </c>
      <c r="B6" s="9" t="s">
        <v>46</v>
      </c>
      <c r="C6" s="10" t="s">
        <v>33</v>
      </c>
      <c r="D6" s="6" t="s">
        <v>67</v>
      </c>
    </row>
    <row r="7" spans="1:4" ht="165.75">
      <c r="A7" s="9" t="s">
        <v>43</v>
      </c>
      <c r="B7" s="9" t="s">
        <v>46</v>
      </c>
      <c r="C7" s="10" t="s">
        <v>34</v>
      </c>
      <c r="D7" s="6" t="s">
        <v>67</v>
      </c>
    </row>
    <row r="8" spans="1:4" ht="165.75">
      <c r="A8" s="9" t="s">
        <v>43</v>
      </c>
      <c r="B8" s="9" t="s">
        <v>47</v>
      </c>
      <c r="C8" s="10" t="s">
        <v>35</v>
      </c>
      <c r="D8" s="6" t="s">
        <v>67</v>
      </c>
    </row>
    <row r="9" spans="1:4" ht="63.75">
      <c r="A9" s="9" t="s">
        <v>48</v>
      </c>
      <c r="B9" s="9" t="s">
        <v>47</v>
      </c>
      <c r="C9" s="11" t="s">
        <v>36</v>
      </c>
      <c r="D9" s="6" t="s">
        <v>67</v>
      </c>
    </row>
    <row r="10" spans="1:4" ht="165.75">
      <c r="A10" s="9" t="s">
        <v>49</v>
      </c>
      <c r="B10" s="9" t="s">
        <v>50</v>
      </c>
      <c r="C10" s="12" t="s">
        <v>37</v>
      </c>
      <c r="D10" s="6" t="s">
        <v>67</v>
      </c>
    </row>
    <row r="11" spans="1:4" ht="38.25">
      <c r="A11" s="9" t="s">
        <v>51</v>
      </c>
      <c r="B11" s="9" t="s">
        <v>50</v>
      </c>
      <c r="C11" s="10" t="s">
        <v>38</v>
      </c>
      <c r="D11" s="6" t="s">
        <v>67</v>
      </c>
    </row>
    <row r="12" spans="1:4" ht="38.25">
      <c r="A12" s="9" t="s">
        <v>52</v>
      </c>
      <c r="B12" s="9" t="s">
        <v>50</v>
      </c>
      <c r="C12" s="13" t="s">
        <v>39</v>
      </c>
      <c r="D12" s="6" t="s">
        <v>68</v>
      </c>
    </row>
    <row r="13" spans="1:4" ht="165.75">
      <c r="A13" s="9" t="s">
        <v>53</v>
      </c>
      <c r="B13" s="9" t="s">
        <v>50</v>
      </c>
      <c r="C13" s="12" t="s">
        <v>40</v>
      </c>
      <c r="D13" s="6" t="s">
        <v>68</v>
      </c>
    </row>
    <row r="14" spans="1:4" ht="140.25">
      <c r="A14" s="9" t="s">
        <v>54</v>
      </c>
      <c r="B14" s="9" t="s">
        <v>50</v>
      </c>
      <c r="C14" s="10" t="s">
        <v>41</v>
      </c>
      <c r="D14" s="6" t="s">
        <v>68</v>
      </c>
    </row>
    <row r="15" spans="1:4" ht="204.75" customHeight="1">
      <c r="A15" s="142" t="s">
        <v>42</v>
      </c>
      <c r="B15" s="144" t="s">
        <v>50</v>
      </c>
      <c r="C15" s="146" t="s">
        <v>66</v>
      </c>
      <c r="D15" s="144" t="s">
        <v>69</v>
      </c>
    </row>
    <row r="16" spans="1:4" ht="213.75" customHeight="1">
      <c r="A16" s="143"/>
      <c r="B16" s="145"/>
      <c r="C16" s="147"/>
      <c r="D16" s="145"/>
    </row>
    <row r="17" spans="1:4" ht="22.5" customHeight="1">
      <c r="A17" s="148" t="s">
        <v>55</v>
      </c>
      <c r="B17" s="148"/>
      <c r="C17" s="148"/>
      <c r="D17" s="148"/>
    </row>
    <row r="18" spans="1:4" ht="32.25" customHeight="1">
      <c r="A18" s="149" t="s">
        <v>56</v>
      </c>
      <c r="B18" s="149"/>
      <c r="C18" s="149"/>
      <c r="D18" s="6" t="s">
        <v>72</v>
      </c>
    </row>
    <row r="19" spans="1:4" ht="32.25" customHeight="1">
      <c r="A19" s="149" t="s">
        <v>57</v>
      </c>
      <c r="B19" s="149"/>
      <c r="C19" s="149"/>
      <c r="D19" s="6" t="s">
        <v>71</v>
      </c>
    </row>
    <row r="20" spans="1:4" ht="32.25" customHeight="1">
      <c r="A20" s="149" t="s">
        <v>58</v>
      </c>
      <c r="B20" s="149"/>
      <c r="C20" s="149"/>
      <c r="D20" s="6" t="s">
        <v>70</v>
      </c>
    </row>
    <row r="21" spans="1:4" ht="32.25" customHeight="1">
      <c r="A21" s="149" t="s">
        <v>59</v>
      </c>
      <c r="B21" s="149"/>
      <c r="C21" s="149"/>
      <c r="D21" s="6" t="s">
        <v>73</v>
      </c>
    </row>
    <row r="22" spans="1:4" ht="85.5" customHeight="1">
      <c r="A22" s="149" t="s">
        <v>60</v>
      </c>
      <c r="B22" s="149"/>
      <c r="C22" s="149"/>
      <c r="D22" s="6" t="s">
        <v>70</v>
      </c>
    </row>
    <row r="23" spans="1:4" ht="12.75">
      <c r="A23" s="3"/>
      <c r="B23" s="3"/>
      <c r="C23" s="3"/>
      <c r="D23" s="2"/>
    </row>
    <row r="24" ht="12.75">
      <c r="A24" s="3"/>
    </row>
    <row r="25" spans="1:3" ht="13.5" thickBot="1">
      <c r="A25" s="15"/>
      <c r="B25" s="16"/>
      <c r="C25" s="7"/>
    </row>
    <row r="26" spans="1:3" ht="12.75">
      <c r="A26" s="140" t="s">
        <v>30</v>
      </c>
      <c r="B26" s="140"/>
      <c r="C26" s="8"/>
    </row>
    <row r="27" spans="1:2" ht="25.5" customHeight="1">
      <c r="A27" s="141" t="s">
        <v>61</v>
      </c>
      <c r="B27" s="141"/>
    </row>
  </sheetData>
  <sheetProtection/>
  <mergeCells count="13">
    <mergeCell ref="A20:C20"/>
    <mergeCell ref="A21:C21"/>
    <mergeCell ref="A22:C22"/>
    <mergeCell ref="A1:D1"/>
    <mergeCell ref="A26:B26"/>
    <mergeCell ref="A27:B27"/>
    <mergeCell ref="A15:A16"/>
    <mergeCell ref="B15:B16"/>
    <mergeCell ref="C15:C16"/>
    <mergeCell ref="D15:D16"/>
    <mergeCell ref="A17:D17"/>
    <mergeCell ref="A18:C18"/>
    <mergeCell ref="A19:C19"/>
  </mergeCells>
  <printOptions horizontalCentered="1" verticalCentered="1"/>
  <pageMargins left="1.141732283464567" right="0.5905511811023623" top="0.7874015748031497" bottom="0.5905511811023623" header="0.3937007874015748" footer="0"/>
  <pageSetup fitToHeight="0" orientation="landscape" scale="90" r:id="rId1"/>
  <headerFooter alignWithMargins="0">
    <oddHeader>&amp;C&amp;"Arial,Negrita"&amp;14 EVALUACIÓN TÉCNICA  DE LA INVITACIÓN ABIERTA No. 012 DE 2019</oddHeader>
  </headerFooter>
</worksheet>
</file>

<file path=xl/worksheets/sheet2.xml><?xml version="1.0" encoding="utf-8"?>
<worksheet xmlns="http://schemas.openxmlformats.org/spreadsheetml/2006/main" xmlns:r="http://schemas.openxmlformats.org/officeDocument/2006/relationships">
  <sheetPr>
    <pageSetUpPr fitToPage="1"/>
  </sheetPr>
  <dimension ref="B1:N19"/>
  <sheetViews>
    <sheetView zoomScalePageLayoutView="0" workbookViewId="0" topLeftCell="B7">
      <selection activeCell="F10" sqref="F10"/>
    </sheetView>
  </sheetViews>
  <sheetFormatPr defaultColWidth="11.421875" defaultRowHeight="12.75"/>
  <cols>
    <col min="1" max="1" width="5.421875" style="39" customWidth="1"/>
    <col min="2" max="2" width="29.8515625" style="39" customWidth="1"/>
    <col min="3" max="3" width="35.140625" style="39" customWidth="1"/>
    <col min="4" max="4" width="22.00390625" style="41" customWidth="1"/>
    <col min="5" max="5" width="17.140625" style="39" customWidth="1"/>
    <col min="6" max="6" width="31.57421875" style="39" customWidth="1"/>
    <col min="7" max="9" width="11.421875" style="39" customWidth="1"/>
    <col min="10" max="10" width="19.8515625" style="39" bestFit="1" customWidth="1"/>
    <col min="11" max="12" width="11.421875" style="39" customWidth="1"/>
    <col min="13" max="14" width="18.421875" style="39" bestFit="1" customWidth="1"/>
    <col min="15" max="16384" width="11.421875" style="39" customWidth="1"/>
  </cols>
  <sheetData>
    <row r="1" spans="2:10" ht="14.25">
      <c r="B1" s="153" t="s">
        <v>27</v>
      </c>
      <c r="C1" s="153"/>
      <c r="D1" s="153"/>
      <c r="E1" s="153"/>
      <c r="F1" s="153"/>
      <c r="J1" s="40"/>
    </row>
    <row r="2" spans="2:6" ht="14.25">
      <c r="B2" s="153"/>
      <c r="C2" s="153"/>
      <c r="D2" s="153"/>
      <c r="E2" s="153"/>
      <c r="F2" s="153"/>
    </row>
    <row r="3" ht="14.25">
      <c r="M3" s="42"/>
    </row>
    <row r="4" ht="14.25">
      <c r="M4" s="42"/>
    </row>
    <row r="5" ht="15" thickBot="1">
      <c r="M5" s="43"/>
    </row>
    <row r="6" spans="2:6" ht="30">
      <c r="B6" s="44" t="s">
        <v>2</v>
      </c>
      <c r="C6" s="45" t="s">
        <v>74</v>
      </c>
      <c r="D6" s="46" t="s">
        <v>75</v>
      </c>
      <c r="E6" s="45" t="s">
        <v>84</v>
      </c>
      <c r="F6" s="47" t="s">
        <v>85</v>
      </c>
    </row>
    <row r="7" spans="2:14" ht="45" customHeight="1">
      <c r="B7" s="152" t="s">
        <v>28</v>
      </c>
      <c r="C7" s="48" t="s">
        <v>87</v>
      </c>
      <c r="D7" s="49" t="s">
        <v>86</v>
      </c>
      <c r="E7" s="50" t="s">
        <v>1</v>
      </c>
      <c r="F7" s="51" t="s">
        <v>94</v>
      </c>
      <c r="N7" s="42"/>
    </row>
    <row r="8" spans="2:14" ht="45" customHeight="1">
      <c r="B8" s="152"/>
      <c r="C8" s="48" t="s">
        <v>88</v>
      </c>
      <c r="D8" s="52">
        <v>123356519</v>
      </c>
      <c r="E8" s="50" t="s">
        <v>1</v>
      </c>
      <c r="F8" s="51" t="s">
        <v>1</v>
      </c>
      <c r="N8" s="42"/>
    </row>
    <row r="9" spans="2:14" ht="45" customHeight="1">
      <c r="B9" s="152"/>
      <c r="C9" s="48" t="s">
        <v>89</v>
      </c>
      <c r="D9" s="52">
        <v>36146250</v>
      </c>
      <c r="E9" s="50" t="s">
        <v>1</v>
      </c>
      <c r="F9" s="51" t="s">
        <v>1</v>
      </c>
      <c r="N9" s="42"/>
    </row>
    <row r="10" spans="2:14" ht="45" customHeight="1">
      <c r="B10" s="152"/>
      <c r="C10" s="48" t="s">
        <v>90</v>
      </c>
      <c r="D10" s="52">
        <v>2218498</v>
      </c>
      <c r="E10" s="53" t="s">
        <v>91</v>
      </c>
      <c r="F10" s="51" t="s">
        <v>92</v>
      </c>
      <c r="G10" s="54"/>
      <c r="N10" s="42"/>
    </row>
    <row r="11" spans="2:14" ht="45" customHeight="1">
      <c r="B11" s="152"/>
      <c r="C11" s="48" t="s">
        <v>93</v>
      </c>
      <c r="D11" s="52">
        <v>15571898</v>
      </c>
      <c r="E11" s="53" t="s">
        <v>1</v>
      </c>
      <c r="F11" s="60" t="s">
        <v>1</v>
      </c>
      <c r="G11" s="54"/>
      <c r="N11" s="42"/>
    </row>
    <row r="12" spans="2:6" ht="49.5" customHeight="1" thickBot="1">
      <c r="B12" s="154" t="s">
        <v>0</v>
      </c>
      <c r="C12" s="155"/>
      <c r="D12" s="55">
        <f>SUM(D7:D11)</f>
        <v>177293165</v>
      </c>
      <c r="E12" s="56"/>
      <c r="F12" s="57" t="s">
        <v>83</v>
      </c>
    </row>
    <row r="17" spans="2:5" ht="15">
      <c r="B17" s="151" t="s">
        <v>95</v>
      </c>
      <c r="C17" s="151"/>
      <c r="D17" s="59"/>
      <c r="E17" s="58"/>
    </row>
    <row r="18" spans="2:3" ht="15">
      <c r="B18" s="150" t="s">
        <v>30</v>
      </c>
      <c r="C18" s="150"/>
    </row>
    <row r="19" spans="2:3" ht="28.5" customHeight="1">
      <c r="B19" s="151" t="s">
        <v>61</v>
      </c>
      <c r="C19" s="151"/>
    </row>
  </sheetData>
  <sheetProtection/>
  <mergeCells count="6">
    <mergeCell ref="B18:C18"/>
    <mergeCell ref="B19:C19"/>
    <mergeCell ref="B17:C17"/>
    <mergeCell ref="B7:B11"/>
    <mergeCell ref="B1:F2"/>
    <mergeCell ref="B12:C12"/>
  </mergeCells>
  <printOptions horizontalCentered="1"/>
  <pageMargins left="0.3937007874015748" right="0.3937007874015748" top="0.9448818897637796" bottom="0" header="0.3937007874015748" footer="0"/>
  <pageSetup fitToHeight="1" fitToWidth="1" orientation="landscape" scale="94" r:id="rId1"/>
  <headerFooter alignWithMargins="0">
    <oddHeader>&amp;C&amp;"Arial,Negrita"&amp;14 EVALUACIÓN DE EXPERIENCIA   DE LA INVITACIÓN ABIERTA No. 012 DE 2019</oddHeader>
  </headerFooter>
</worksheet>
</file>

<file path=xl/worksheets/sheet3.xml><?xml version="1.0" encoding="utf-8"?>
<worksheet xmlns="http://schemas.openxmlformats.org/spreadsheetml/2006/main" xmlns:r="http://schemas.openxmlformats.org/officeDocument/2006/relationships">
  <dimension ref="A2:H39"/>
  <sheetViews>
    <sheetView zoomScale="110" zoomScaleNormal="110" zoomScalePageLayoutView="0" workbookViewId="0" topLeftCell="A1">
      <selection activeCell="A1" sqref="A1"/>
    </sheetView>
  </sheetViews>
  <sheetFormatPr defaultColWidth="11.421875" defaultRowHeight="12.75"/>
  <cols>
    <col min="1" max="1" width="6.7109375" style="17" customWidth="1"/>
    <col min="2" max="2" width="11.421875" style="31" customWidth="1"/>
    <col min="3" max="3" width="35.28125" style="17" customWidth="1"/>
    <col min="4" max="4" width="6.7109375" style="17" bestFit="1" customWidth="1"/>
    <col min="5" max="5" width="11.8515625" style="19" bestFit="1" customWidth="1"/>
    <col min="6" max="6" width="14.7109375" style="19" customWidth="1"/>
    <col min="7" max="7" width="11.421875" style="17" customWidth="1"/>
    <col min="8" max="8" width="13.28125" style="17" customWidth="1"/>
    <col min="9" max="16384" width="11.421875" style="17" customWidth="1"/>
  </cols>
  <sheetData>
    <row r="2" spans="1:8" ht="12.75">
      <c r="A2" s="162" t="s">
        <v>9</v>
      </c>
      <c r="B2" s="162"/>
      <c r="C2" s="162"/>
      <c r="D2" s="162"/>
      <c r="E2" s="162"/>
      <c r="F2" s="162"/>
      <c r="G2" s="162"/>
      <c r="H2" s="162"/>
    </row>
    <row r="3" spans="1:8" ht="12.75">
      <c r="A3" s="162"/>
      <c r="B3" s="162"/>
      <c r="C3" s="162"/>
      <c r="D3" s="162"/>
      <c r="E3" s="162"/>
      <c r="F3" s="162"/>
      <c r="G3" s="162"/>
      <c r="H3" s="162"/>
    </row>
    <row r="4" spans="1:8" ht="12.75">
      <c r="A4" s="162"/>
      <c r="B4" s="162"/>
      <c r="C4" s="162"/>
      <c r="D4" s="162"/>
      <c r="E4" s="162"/>
      <c r="F4" s="162"/>
      <c r="G4" s="162"/>
      <c r="H4" s="162"/>
    </row>
    <row r="5" ht="14.25" thickBot="1">
      <c r="A5" s="18"/>
    </row>
    <row r="6" spans="1:8" s="31" customFormat="1" ht="25.5">
      <c r="A6" s="166" t="s">
        <v>4</v>
      </c>
      <c r="B6" s="156" t="s">
        <v>10</v>
      </c>
      <c r="C6" s="156" t="s">
        <v>11</v>
      </c>
      <c r="D6" s="156" t="s">
        <v>12</v>
      </c>
      <c r="E6" s="20" t="s">
        <v>13</v>
      </c>
      <c r="F6" s="20" t="s">
        <v>77</v>
      </c>
      <c r="G6" s="33" t="s">
        <v>78</v>
      </c>
      <c r="H6" s="21" t="s">
        <v>79</v>
      </c>
    </row>
    <row r="7" spans="1:8" s="31" customFormat="1" ht="12.75">
      <c r="A7" s="163"/>
      <c r="B7" s="157"/>
      <c r="C7" s="157"/>
      <c r="D7" s="157"/>
      <c r="E7" s="22" t="s">
        <v>14</v>
      </c>
      <c r="F7" s="22" t="s">
        <v>14</v>
      </c>
      <c r="G7" s="25" t="s">
        <v>14</v>
      </c>
      <c r="H7" s="24" t="s">
        <v>14</v>
      </c>
    </row>
    <row r="8" spans="1:8" ht="28.5" customHeight="1">
      <c r="A8" s="26"/>
      <c r="B8" s="25"/>
      <c r="C8" s="25"/>
      <c r="D8" s="23"/>
      <c r="E8" s="158" t="s">
        <v>15</v>
      </c>
      <c r="F8" s="158"/>
      <c r="G8" s="158" t="s">
        <v>81</v>
      </c>
      <c r="H8" s="161"/>
    </row>
    <row r="9" spans="1:8" ht="25.5">
      <c r="A9" s="27">
        <v>1</v>
      </c>
      <c r="B9" s="9"/>
      <c r="C9" s="28" t="s">
        <v>16</v>
      </c>
      <c r="D9" s="9">
        <v>1</v>
      </c>
      <c r="E9" s="34">
        <v>10420000</v>
      </c>
      <c r="F9" s="34">
        <v>10420000</v>
      </c>
      <c r="G9" s="34">
        <v>9768750</v>
      </c>
      <c r="H9" s="35">
        <f>+G9*D9</f>
        <v>9768750</v>
      </c>
    </row>
    <row r="10" spans="1:8" ht="25.5">
      <c r="A10" s="27">
        <v>2</v>
      </c>
      <c r="B10" s="9">
        <v>135318</v>
      </c>
      <c r="C10" s="28" t="s">
        <v>17</v>
      </c>
      <c r="D10" s="9">
        <v>3</v>
      </c>
      <c r="E10" s="34">
        <v>5833556</v>
      </c>
      <c r="F10" s="34">
        <v>17500668</v>
      </c>
      <c r="G10" s="34">
        <v>5165552.4</v>
      </c>
      <c r="H10" s="35">
        <f aca="true" t="shared" si="0" ref="H10:H20">+G10*D10</f>
        <v>15496657.200000001</v>
      </c>
    </row>
    <row r="11" spans="1:8" ht="25.5">
      <c r="A11" s="27">
        <v>3</v>
      </c>
      <c r="B11" s="9">
        <v>135319</v>
      </c>
      <c r="C11" s="28" t="s">
        <v>18</v>
      </c>
      <c r="D11" s="9">
        <v>3</v>
      </c>
      <c r="E11" s="34">
        <v>10456232</v>
      </c>
      <c r="F11" s="34">
        <v>31368696</v>
      </c>
      <c r="G11" s="34">
        <v>9564028.6</v>
      </c>
      <c r="H11" s="35">
        <f t="shared" si="0"/>
        <v>28692085.799999997</v>
      </c>
    </row>
    <row r="12" spans="1:8" ht="25.5">
      <c r="A12" s="27">
        <v>4</v>
      </c>
      <c r="B12" s="9">
        <v>135320</v>
      </c>
      <c r="C12" s="28" t="s">
        <v>19</v>
      </c>
      <c r="D12" s="9">
        <v>4</v>
      </c>
      <c r="E12" s="34">
        <v>5170215</v>
      </c>
      <c r="F12" s="34">
        <v>20680860</v>
      </c>
      <c r="G12" s="34">
        <v>4543598.5</v>
      </c>
      <c r="H12" s="35">
        <f t="shared" si="0"/>
        <v>18174394</v>
      </c>
    </row>
    <row r="13" spans="1:8" ht="25.5">
      <c r="A13" s="27">
        <v>5</v>
      </c>
      <c r="B13" s="9">
        <v>135322</v>
      </c>
      <c r="C13" s="28" t="s">
        <v>20</v>
      </c>
      <c r="D13" s="9">
        <v>9</v>
      </c>
      <c r="E13" s="34">
        <v>5111391</v>
      </c>
      <c r="F13" s="34">
        <v>46002519</v>
      </c>
      <c r="G13" s="34">
        <v>4543598.4</v>
      </c>
      <c r="H13" s="35">
        <f t="shared" si="0"/>
        <v>40892385.6</v>
      </c>
    </row>
    <row r="14" spans="1:8" ht="25.5">
      <c r="A14" s="27">
        <v>6</v>
      </c>
      <c r="B14" s="9">
        <v>135323</v>
      </c>
      <c r="C14" s="28" t="s">
        <v>76</v>
      </c>
      <c r="D14" s="9">
        <v>4</v>
      </c>
      <c r="E14" s="34">
        <v>5111391</v>
      </c>
      <c r="F14" s="34">
        <v>20445564</v>
      </c>
      <c r="G14" s="34">
        <v>4492618</v>
      </c>
      <c r="H14" s="35">
        <f t="shared" si="0"/>
        <v>17970472</v>
      </c>
    </row>
    <row r="15" spans="1:8" ht="25.5">
      <c r="A15" s="27">
        <v>7</v>
      </c>
      <c r="B15" s="9">
        <v>135324</v>
      </c>
      <c r="C15" s="28" t="s">
        <v>21</v>
      </c>
      <c r="D15" s="9">
        <v>4</v>
      </c>
      <c r="E15" s="34">
        <v>4540667</v>
      </c>
      <c r="F15" s="34">
        <v>18162668</v>
      </c>
      <c r="G15" s="34">
        <v>4480921</v>
      </c>
      <c r="H15" s="35">
        <f t="shared" si="0"/>
        <v>17923684</v>
      </c>
    </row>
    <row r="16" spans="1:8" ht="25.5">
      <c r="A16" s="27">
        <v>8</v>
      </c>
      <c r="B16" s="9">
        <v>135325</v>
      </c>
      <c r="C16" s="28" t="s">
        <v>22</v>
      </c>
      <c r="D16" s="9">
        <v>2</v>
      </c>
      <c r="E16" s="34">
        <v>7501913</v>
      </c>
      <c r="F16" s="34">
        <v>15003826</v>
      </c>
      <c r="G16" s="34">
        <v>6241591</v>
      </c>
      <c r="H16" s="35">
        <f t="shared" si="0"/>
        <v>12483182</v>
      </c>
    </row>
    <row r="17" spans="1:8" ht="25.5">
      <c r="A17" s="27">
        <v>9</v>
      </c>
      <c r="B17" s="9">
        <v>135326</v>
      </c>
      <c r="C17" s="28" t="s">
        <v>23</v>
      </c>
      <c r="D17" s="9">
        <v>2</v>
      </c>
      <c r="E17" s="34">
        <v>28195</v>
      </c>
      <c r="F17" s="34">
        <v>56390</v>
      </c>
      <c r="G17" s="34">
        <v>23458</v>
      </c>
      <c r="H17" s="35">
        <f t="shared" si="0"/>
        <v>46916</v>
      </c>
    </row>
    <row r="18" spans="1:8" ht="25.5">
      <c r="A18" s="27">
        <v>10</v>
      </c>
      <c r="B18" s="9">
        <v>135328</v>
      </c>
      <c r="C18" s="28" t="s">
        <v>24</v>
      </c>
      <c r="D18" s="9">
        <v>1</v>
      </c>
      <c r="E18" s="34">
        <v>3262745</v>
      </c>
      <c r="F18" s="34">
        <v>3262745</v>
      </c>
      <c r="G18" s="34">
        <v>3207334</v>
      </c>
      <c r="H18" s="35">
        <f t="shared" si="0"/>
        <v>3207334</v>
      </c>
    </row>
    <row r="19" spans="1:8" ht="25.5">
      <c r="A19" s="27">
        <v>11</v>
      </c>
      <c r="B19" s="9">
        <v>135329</v>
      </c>
      <c r="C19" s="28" t="s">
        <v>25</v>
      </c>
      <c r="D19" s="9">
        <v>2</v>
      </c>
      <c r="E19" s="34">
        <v>4713544</v>
      </c>
      <c r="F19" s="34">
        <v>9427088</v>
      </c>
      <c r="G19" s="34">
        <v>3921668.5</v>
      </c>
      <c r="H19" s="35">
        <f t="shared" si="0"/>
        <v>7843337</v>
      </c>
    </row>
    <row r="20" spans="1:8" ht="25.5">
      <c r="A20" s="27">
        <v>12</v>
      </c>
      <c r="B20" s="9">
        <v>135330</v>
      </c>
      <c r="C20" s="28" t="s">
        <v>26</v>
      </c>
      <c r="D20" s="9">
        <v>2</v>
      </c>
      <c r="E20" s="34">
        <v>713949</v>
      </c>
      <c r="F20" s="34">
        <v>1427898</v>
      </c>
      <c r="G20" s="34">
        <v>618756</v>
      </c>
      <c r="H20" s="35">
        <f t="shared" si="0"/>
        <v>1237512</v>
      </c>
    </row>
    <row r="21" spans="1:8" ht="12.75">
      <c r="A21" s="163" t="s">
        <v>6</v>
      </c>
      <c r="B21" s="157"/>
      <c r="C21" s="157"/>
      <c r="D21" s="157"/>
      <c r="E21" s="157"/>
      <c r="F21" s="29">
        <f>SUM(F9:F20)</f>
        <v>193758922</v>
      </c>
      <c r="G21" s="34"/>
      <c r="H21" s="38">
        <f>SUM(H9:H20)</f>
        <v>173736709.6</v>
      </c>
    </row>
    <row r="22" spans="1:8" ht="12.75">
      <c r="A22" s="163" t="s">
        <v>5</v>
      </c>
      <c r="B22" s="157"/>
      <c r="C22" s="157"/>
      <c r="D22" s="157"/>
      <c r="E22" s="157"/>
      <c r="F22" s="29">
        <f>+F21*0.19</f>
        <v>36814195.18</v>
      </c>
      <c r="G22" s="34"/>
      <c r="H22" s="35">
        <f>+H21*0.19</f>
        <v>33009974.824</v>
      </c>
    </row>
    <row r="23" spans="1:8" ht="13.5" thickBot="1">
      <c r="A23" s="164" t="s">
        <v>3</v>
      </c>
      <c r="B23" s="165"/>
      <c r="C23" s="165"/>
      <c r="D23" s="165"/>
      <c r="E23" s="165"/>
      <c r="F23" s="30">
        <f>+F21+F22</f>
        <v>230573117.18</v>
      </c>
      <c r="G23" s="36"/>
      <c r="H23" s="37">
        <f>+H21+H22</f>
        <v>206746684.424</v>
      </c>
    </row>
    <row r="28" spans="1:3" ht="12.75" customHeight="1">
      <c r="A28" s="159" t="s">
        <v>82</v>
      </c>
      <c r="B28" s="159"/>
      <c r="C28" s="159"/>
    </row>
    <row r="29" spans="1:3" ht="12.75">
      <c r="A29" s="159" t="s">
        <v>8</v>
      </c>
      <c r="B29" s="159"/>
      <c r="C29" s="159"/>
    </row>
    <row r="30" spans="1:3" ht="12.75">
      <c r="A30" s="160" t="s">
        <v>80</v>
      </c>
      <c r="B30" s="159"/>
      <c r="C30" s="159"/>
    </row>
    <row r="31" spans="1:2" ht="12.75">
      <c r="A31" s="1"/>
      <c r="B31" s="32"/>
    </row>
    <row r="39" ht="12.75">
      <c r="F39" s="17"/>
    </row>
  </sheetData>
  <sheetProtection/>
  <mergeCells count="13">
    <mergeCell ref="A2:H4"/>
    <mergeCell ref="A21:E21"/>
    <mergeCell ref="A22:E22"/>
    <mergeCell ref="A23:E23"/>
    <mergeCell ref="A6:A7"/>
    <mergeCell ref="B6:B7"/>
    <mergeCell ref="C6:C7"/>
    <mergeCell ref="D6:D7"/>
    <mergeCell ref="E8:F8"/>
    <mergeCell ref="A29:C29"/>
    <mergeCell ref="A30:C30"/>
    <mergeCell ref="G8:H8"/>
    <mergeCell ref="A28:C28"/>
  </mergeCells>
  <printOptions horizontalCentered="1" verticalCentered="1"/>
  <pageMargins left="0.3937007874015748" right="0.3937007874015748" top="0.9448818897637796" bottom="0" header="0.3937007874015748" footer="0"/>
  <pageSetup orientation="landscape" scale="90" r:id="rId1"/>
  <headerFooter alignWithMargins="0">
    <oddHeader>&amp;C&amp;"Arial,Negrita"&amp;14 EVALUACIÓN ECONÓMICA   DE LA INVITACIÓN ABIERTA No. 012 DE 2019</oddHeader>
  </headerFooter>
</worksheet>
</file>

<file path=xl/worksheets/sheet4.xml><?xml version="1.0" encoding="utf-8"?>
<worksheet xmlns="http://schemas.openxmlformats.org/spreadsheetml/2006/main" xmlns:r="http://schemas.openxmlformats.org/officeDocument/2006/relationships">
  <dimension ref="A1:B49"/>
  <sheetViews>
    <sheetView zoomScale="90" zoomScaleNormal="90" zoomScalePageLayoutView="0" workbookViewId="0" topLeftCell="A7">
      <selection activeCell="B11" sqref="B11"/>
    </sheetView>
  </sheetViews>
  <sheetFormatPr defaultColWidth="11.421875" defaultRowHeight="12.75"/>
  <cols>
    <col min="1" max="1" width="54.28125" style="0" bestFit="1" customWidth="1"/>
    <col min="2" max="2" width="74.28125" style="0" customWidth="1"/>
  </cols>
  <sheetData>
    <row r="1" spans="1:2" ht="27" customHeight="1">
      <c r="A1" s="167" t="s">
        <v>7</v>
      </c>
      <c r="B1" s="167"/>
    </row>
    <row r="2" spans="1:2" ht="12.75">
      <c r="A2" s="61"/>
      <c r="B2" s="61"/>
    </row>
    <row r="3" spans="1:2" ht="12.75">
      <c r="A3" s="62" t="s">
        <v>96</v>
      </c>
      <c r="B3" s="62" t="s">
        <v>2</v>
      </c>
    </row>
    <row r="4" spans="1:2" ht="12.75">
      <c r="A4" s="168" t="s">
        <v>97</v>
      </c>
      <c r="B4" s="178" t="s">
        <v>98</v>
      </c>
    </row>
    <row r="5" spans="1:2" ht="12.75">
      <c r="A5" s="168"/>
      <c r="B5" s="179"/>
    </row>
    <row r="6" spans="1:2" ht="31.5" customHeight="1">
      <c r="A6" s="63" t="s">
        <v>99</v>
      </c>
      <c r="B6" s="64" t="s">
        <v>100</v>
      </c>
    </row>
    <row r="7" spans="1:2" ht="82.5" customHeight="1">
      <c r="A7" s="65" t="s">
        <v>101</v>
      </c>
      <c r="B7" s="66" t="s">
        <v>1</v>
      </c>
    </row>
    <row r="8" spans="1:2" ht="18" customHeight="1">
      <c r="A8" s="67" t="s">
        <v>102</v>
      </c>
      <c r="B8" s="66"/>
    </row>
    <row r="9" spans="1:2" ht="54.75" customHeight="1">
      <c r="A9" s="67" t="s">
        <v>103</v>
      </c>
      <c r="B9" s="64" t="s">
        <v>104</v>
      </c>
    </row>
    <row r="10" spans="1:2" ht="340.5" customHeight="1">
      <c r="A10" s="65" t="s">
        <v>105</v>
      </c>
      <c r="B10" s="66" t="s">
        <v>1</v>
      </c>
    </row>
    <row r="11" spans="1:2" ht="64.5" customHeight="1">
      <c r="A11" s="65" t="s">
        <v>106</v>
      </c>
      <c r="B11" s="180" t="s">
        <v>185</v>
      </c>
    </row>
    <row r="12" spans="1:2" ht="37.5" customHeight="1">
      <c r="A12" s="68" t="s">
        <v>108</v>
      </c>
      <c r="B12" s="66" t="s">
        <v>109</v>
      </c>
    </row>
    <row r="13" spans="1:2" ht="381" customHeight="1">
      <c r="A13" s="65" t="s">
        <v>110</v>
      </c>
      <c r="B13" s="66" t="s">
        <v>109</v>
      </c>
    </row>
    <row r="14" spans="1:2" ht="36.75" customHeight="1">
      <c r="A14" s="68" t="s">
        <v>111</v>
      </c>
      <c r="B14" s="66" t="s">
        <v>109</v>
      </c>
    </row>
    <row r="15" spans="1:2" ht="51" customHeight="1">
      <c r="A15" s="69" t="s">
        <v>112</v>
      </c>
      <c r="B15" s="66" t="s">
        <v>109</v>
      </c>
    </row>
    <row r="16" spans="1:2" ht="30" customHeight="1">
      <c r="A16" s="68" t="s">
        <v>113</v>
      </c>
      <c r="B16" s="66"/>
    </row>
    <row r="17" spans="1:2" ht="59.25" customHeight="1">
      <c r="A17" s="69" t="s">
        <v>114</v>
      </c>
      <c r="B17" s="66" t="s">
        <v>109</v>
      </c>
    </row>
    <row r="18" spans="1:2" ht="12.75">
      <c r="A18" s="68" t="s">
        <v>115</v>
      </c>
      <c r="B18" s="66" t="s">
        <v>109</v>
      </c>
    </row>
    <row r="19" spans="1:2" ht="60.75" customHeight="1">
      <c r="A19" s="65" t="s">
        <v>116</v>
      </c>
      <c r="B19" s="66" t="s">
        <v>109</v>
      </c>
    </row>
    <row r="20" spans="1:2" ht="28.5" customHeight="1">
      <c r="A20" s="67" t="s">
        <v>117</v>
      </c>
      <c r="B20" s="64" t="s">
        <v>118</v>
      </c>
    </row>
    <row r="21" spans="1:2" ht="126.75" customHeight="1">
      <c r="A21" s="70" t="s">
        <v>119</v>
      </c>
      <c r="B21" s="66" t="s">
        <v>1</v>
      </c>
    </row>
    <row r="22" spans="1:2" ht="39" customHeight="1">
      <c r="A22" s="67" t="s">
        <v>120</v>
      </c>
      <c r="B22" s="64" t="s">
        <v>121</v>
      </c>
    </row>
    <row r="23" spans="1:2" ht="236.25" customHeight="1">
      <c r="A23" s="65" t="s">
        <v>122</v>
      </c>
      <c r="B23" s="66" t="s">
        <v>1</v>
      </c>
    </row>
    <row r="24" spans="1:2" ht="56.25" customHeight="1">
      <c r="A24" s="68" t="s">
        <v>123</v>
      </c>
      <c r="B24" s="64" t="s">
        <v>124</v>
      </c>
    </row>
    <row r="25" spans="1:2" ht="169.5" customHeight="1">
      <c r="A25" s="65" t="s">
        <v>125</v>
      </c>
      <c r="B25" s="66" t="s">
        <v>1</v>
      </c>
    </row>
    <row r="26" spans="1:2" ht="42" customHeight="1">
      <c r="A26" s="68" t="s">
        <v>126</v>
      </c>
      <c r="B26" s="66" t="s">
        <v>127</v>
      </c>
    </row>
    <row r="27" spans="1:2" ht="151.5" customHeight="1">
      <c r="A27" s="65" t="s">
        <v>128</v>
      </c>
      <c r="B27" s="66" t="s">
        <v>1</v>
      </c>
    </row>
    <row r="28" spans="1:2" ht="21" customHeight="1">
      <c r="A28" s="67" t="s">
        <v>129</v>
      </c>
      <c r="B28" s="64" t="s">
        <v>130</v>
      </c>
    </row>
    <row r="29" spans="1:2" ht="31.5" customHeight="1">
      <c r="A29" s="65" t="s">
        <v>131</v>
      </c>
      <c r="B29" s="66" t="s">
        <v>1</v>
      </c>
    </row>
    <row r="30" spans="1:2" ht="17.25" customHeight="1">
      <c r="A30" s="67" t="s">
        <v>132</v>
      </c>
      <c r="B30" s="64" t="s">
        <v>133</v>
      </c>
    </row>
    <row r="31" spans="1:2" ht="144" customHeight="1">
      <c r="A31" s="65" t="s">
        <v>134</v>
      </c>
      <c r="B31" s="66" t="s">
        <v>1</v>
      </c>
    </row>
    <row r="32" spans="1:2" ht="36.75" customHeight="1">
      <c r="A32" s="67" t="s">
        <v>135</v>
      </c>
      <c r="B32" s="66" t="s">
        <v>136</v>
      </c>
    </row>
    <row r="33" spans="1:2" ht="105" customHeight="1">
      <c r="A33" s="70" t="s">
        <v>137</v>
      </c>
      <c r="B33" s="66" t="s">
        <v>1</v>
      </c>
    </row>
    <row r="34" spans="1:2" ht="32.25" customHeight="1">
      <c r="A34" s="67" t="s">
        <v>138</v>
      </c>
      <c r="B34" s="64" t="s">
        <v>139</v>
      </c>
    </row>
    <row r="35" spans="1:2" ht="299.25" customHeight="1">
      <c r="A35" s="65" t="s">
        <v>140</v>
      </c>
      <c r="B35" s="66" t="s">
        <v>1</v>
      </c>
    </row>
    <row r="36" spans="1:2" ht="12.75">
      <c r="A36" s="71" t="s">
        <v>0</v>
      </c>
      <c r="B36" s="66" t="s">
        <v>107</v>
      </c>
    </row>
    <row r="37" spans="1:2" ht="12.75">
      <c r="A37" s="169" t="s">
        <v>141</v>
      </c>
      <c r="B37" s="169"/>
    </row>
    <row r="38" spans="1:2" ht="12.75">
      <c r="A38" s="72"/>
      <c r="B38" s="72"/>
    </row>
    <row r="39" spans="1:2" ht="12.75">
      <c r="A39" s="72"/>
      <c r="B39" s="72"/>
    </row>
    <row r="40" spans="1:2" ht="12.75">
      <c r="A40" s="73"/>
      <c r="B40" s="73"/>
    </row>
    <row r="41" spans="1:2" ht="12.75">
      <c r="A41" s="73"/>
      <c r="B41" s="73"/>
    </row>
    <row r="42" spans="1:2" ht="12.75">
      <c r="A42" s="74"/>
      <c r="B42" s="74"/>
    </row>
    <row r="43" spans="1:2" ht="15.75">
      <c r="A43" s="170" t="s">
        <v>142</v>
      </c>
      <c r="B43" s="170"/>
    </row>
    <row r="44" spans="1:2" ht="12.75">
      <c r="A44" s="72" t="s">
        <v>143</v>
      </c>
      <c r="B44" s="72"/>
    </row>
    <row r="45" spans="1:2" ht="12.75">
      <c r="A45" s="74"/>
      <c r="B45" s="74"/>
    </row>
    <row r="46" spans="1:2" ht="12.75">
      <c r="A46" s="75"/>
      <c r="B46" s="75"/>
    </row>
    <row r="47" spans="1:2" ht="12.75">
      <c r="A47" s="76"/>
      <c r="B47" s="76"/>
    </row>
    <row r="48" spans="1:2" ht="15">
      <c r="A48" s="77"/>
      <c r="B48" s="76"/>
    </row>
    <row r="49" spans="1:2" ht="15">
      <c r="A49" s="77"/>
      <c r="B49" s="76"/>
    </row>
  </sheetData>
  <sheetProtection/>
  <mergeCells count="5">
    <mergeCell ref="A1:B1"/>
    <mergeCell ref="A4:A5"/>
    <mergeCell ref="A37:B37"/>
    <mergeCell ref="A43:B43"/>
    <mergeCell ref="B4:B5"/>
  </mergeCells>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E33"/>
  <sheetViews>
    <sheetView zoomScalePageLayoutView="0" workbookViewId="0" topLeftCell="A16">
      <selection activeCell="F31" sqref="F31"/>
    </sheetView>
  </sheetViews>
  <sheetFormatPr defaultColWidth="11.421875" defaultRowHeight="12.75"/>
  <cols>
    <col min="1" max="1" width="29.57421875" style="0" customWidth="1"/>
    <col min="2" max="2" width="43.7109375" style="0" customWidth="1"/>
    <col min="3" max="3" width="12.57421875" style="0" bestFit="1" customWidth="1"/>
    <col min="4" max="4" width="13.8515625" style="0" bestFit="1" customWidth="1"/>
    <col min="5" max="5" width="6.8515625" style="0" bestFit="1" customWidth="1"/>
  </cols>
  <sheetData>
    <row r="1" spans="1:2" ht="15.75">
      <c r="A1" s="172" t="s">
        <v>156</v>
      </c>
      <c r="B1" s="172"/>
    </row>
    <row r="2" spans="1:2" ht="33.75" customHeight="1">
      <c r="A2" s="171" t="s">
        <v>157</v>
      </c>
      <c r="B2" s="171"/>
    </row>
    <row r="3" spans="1:2" ht="15.75" thickBot="1">
      <c r="A3" s="96" t="s">
        <v>158</v>
      </c>
      <c r="B3" s="96"/>
    </row>
    <row r="4" spans="1:2" ht="13.5" thickBot="1">
      <c r="A4" s="91" t="s">
        <v>159</v>
      </c>
      <c r="B4" s="89" t="s">
        <v>160</v>
      </c>
    </row>
    <row r="5" spans="1:2" ht="13.5" thickBot="1">
      <c r="A5" s="97" t="s">
        <v>161</v>
      </c>
      <c r="B5" s="92" t="s">
        <v>162</v>
      </c>
    </row>
    <row r="6" spans="1:2" ht="13.5" thickBot="1">
      <c r="A6" s="95" t="s">
        <v>163</v>
      </c>
      <c r="B6" s="93" t="s">
        <v>1</v>
      </c>
    </row>
    <row r="7" spans="1:2" ht="45.75" thickBot="1">
      <c r="A7" s="90" t="s">
        <v>164</v>
      </c>
      <c r="B7" s="94" t="s">
        <v>165</v>
      </c>
    </row>
    <row r="14" spans="1:5" ht="15">
      <c r="A14" s="173" t="s">
        <v>156</v>
      </c>
      <c r="B14" s="173"/>
      <c r="C14" s="173"/>
      <c r="D14" s="173"/>
      <c r="E14" s="173"/>
    </row>
    <row r="15" spans="1:5" ht="24" customHeight="1">
      <c r="A15" s="174" t="s">
        <v>157</v>
      </c>
      <c r="B15" s="174"/>
      <c r="C15" s="174"/>
      <c r="D15" s="174"/>
      <c r="E15" s="174"/>
    </row>
    <row r="16" spans="1:5" ht="13.5" thickBot="1">
      <c r="A16" s="98" t="s">
        <v>166</v>
      </c>
      <c r="B16" s="98"/>
      <c r="C16" s="98"/>
      <c r="D16" s="98"/>
      <c r="E16" s="98"/>
    </row>
    <row r="17" spans="1:5" ht="13.5" thickBot="1">
      <c r="A17" s="136" t="s">
        <v>167</v>
      </c>
      <c r="B17" s="137"/>
      <c r="C17" s="138"/>
      <c r="D17" s="99"/>
      <c r="E17" s="99"/>
    </row>
    <row r="18" spans="1:5" ht="12.75">
      <c r="A18" s="100" t="s">
        <v>168</v>
      </c>
      <c r="B18" s="101" t="s">
        <v>169</v>
      </c>
      <c r="C18" s="102" t="s">
        <v>170</v>
      </c>
      <c r="D18" s="103"/>
      <c r="E18" s="104"/>
    </row>
    <row r="19" spans="1:5" ht="56.25">
      <c r="A19" s="105" t="s">
        <v>171</v>
      </c>
      <c r="B19" s="106" t="s">
        <v>172</v>
      </c>
      <c r="C19" s="107" t="s">
        <v>173</v>
      </c>
      <c r="D19" s="99"/>
      <c r="E19" s="99"/>
    </row>
    <row r="20" spans="1:5" ht="12.75">
      <c r="A20" s="108" t="s">
        <v>174</v>
      </c>
      <c r="B20" s="109" t="s">
        <v>175</v>
      </c>
      <c r="C20" s="110" t="s">
        <v>176</v>
      </c>
      <c r="D20" s="99"/>
      <c r="E20" s="99"/>
    </row>
    <row r="21" spans="1:5" ht="13.5" thickBot="1">
      <c r="A21" s="132"/>
      <c r="B21" s="111"/>
      <c r="C21" s="112"/>
      <c r="D21" s="99"/>
      <c r="E21" s="99"/>
    </row>
    <row r="22" spans="1:5" ht="13.5" thickBot="1">
      <c r="A22" s="98"/>
      <c r="B22" s="113"/>
      <c r="C22" s="113"/>
      <c r="D22" s="98"/>
      <c r="E22" s="98"/>
    </row>
    <row r="23" spans="1:5" ht="13.5" thickBot="1">
      <c r="A23" s="133" t="s">
        <v>160</v>
      </c>
      <c r="B23" s="134"/>
      <c r="C23" s="134"/>
      <c r="D23" s="135"/>
      <c r="E23" s="114" t="s">
        <v>177</v>
      </c>
    </row>
    <row r="24" spans="1:5" ht="12.75">
      <c r="A24" s="115" t="s">
        <v>178</v>
      </c>
      <c r="B24" s="99"/>
      <c r="C24" s="99"/>
      <c r="D24" s="99"/>
      <c r="E24" s="116"/>
    </row>
    <row r="25" spans="1:5" ht="13.5" thickBot="1">
      <c r="A25" s="117" t="s">
        <v>168</v>
      </c>
      <c r="B25" s="118" t="s">
        <v>179</v>
      </c>
      <c r="C25" s="119">
        <v>14928836797</v>
      </c>
      <c r="D25" s="120">
        <v>2.728597569961898</v>
      </c>
      <c r="E25" s="121" t="s">
        <v>180</v>
      </c>
    </row>
    <row r="26" spans="1:5" ht="12.75">
      <c r="A26" s="117"/>
      <c r="B26" s="122" t="s">
        <v>181</v>
      </c>
      <c r="C26" s="123">
        <v>5471249026</v>
      </c>
      <c r="D26" s="124"/>
      <c r="E26" s="121"/>
    </row>
    <row r="27" spans="1:5" ht="12.75">
      <c r="A27" s="117"/>
      <c r="B27" s="99"/>
      <c r="C27" s="123"/>
      <c r="D27" s="124"/>
      <c r="E27" s="121"/>
    </row>
    <row r="28" spans="1:5" ht="12.75">
      <c r="A28" s="117" t="s">
        <v>171</v>
      </c>
      <c r="B28" s="122" t="s">
        <v>179</v>
      </c>
      <c r="C28" s="123">
        <v>14928836797</v>
      </c>
      <c r="D28" s="124">
        <v>9457587771</v>
      </c>
      <c r="E28" s="121" t="s">
        <v>180</v>
      </c>
    </row>
    <row r="29" spans="1:5" ht="12.75">
      <c r="A29" s="117"/>
      <c r="B29" s="122" t="s">
        <v>182</v>
      </c>
      <c r="C29" s="123">
        <v>5471249026</v>
      </c>
      <c r="D29" s="125"/>
      <c r="E29" s="121"/>
    </row>
    <row r="30" spans="1:5" ht="12.75">
      <c r="A30" s="117"/>
      <c r="B30" s="99"/>
      <c r="C30" s="123"/>
      <c r="D30" s="123"/>
      <c r="E30" s="121"/>
    </row>
    <row r="31" spans="1:5" ht="13.5" thickBot="1">
      <c r="A31" s="117" t="s">
        <v>174</v>
      </c>
      <c r="B31" s="118" t="s">
        <v>183</v>
      </c>
      <c r="C31" s="119">
        <v>5471249026</v>
      </c>
      <c r="D31" s="126">
        <v>0.17908795767433122</v>
      </c>
      <c r="E31" s="121" t="s">
        <v>180</v>
      </c>
    </row>
    <row r="32" spans="1:5" ht="12.75">
      <c r="A32" s="117"/>
      <c r="B32" s="122" t="s">
        <v>184</v>
      </c>
      <c r="C32" s="123">
        <v>30550624939</v>
      </c>
      <c r="D32" s="124"/>
      <c r="E32" s="127"/>
    </row>
    <row r="33" spans="1:5" ht="13.5" thickBot="1">
      <c r="A33" s="128"/>
      <c r="B33" s="129"/>
      <c r="C33" s="119"/>
      <c r="D33" s="130"/>
      <c r="E33" s="131"/>
    </row>
  </sheetData>
  <sheetProtection/>
  <mergeCells count="4">
    <mergeCell ref="A2:B2"/>
    <mergeCell ref="A1:B1"/>
    <mergeCell ref="A14:E14"/>
    <mergeCell ref="A15:E15"/>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D28"/>
  <sheetViews>
    <sheetView tabSelected="1" zoomScalePageLayoutView="0" workbookViewId="0" topLeftCell="A1">
      <selection activeCell="A2" sqref="A2:B2"/>
    </sheetView>
  </sheetViews>
  <sheetFormatPr defaultColWidth="11.421875" defaultRowHeight="12.75"/>
  <cols>
    <col min="1" max="1" width="41.421875" style="0" bestFit="1" customWidth="1"/>
    <col min="2" max="2" width="52.28125" style="0" customWidth="1"/>
  </cols>
  <sheetData>
    <row r="1" spans="1:2" ht="15">
      <c r="A1" s="175" t="s">
        <v>144</v>
      </c>
      <c r="B1" s="175"/>
    </row>
    <row r="2" spans="1:4" ht="66" customHeight="1">
      <c r="A2" s="139" t="s">
        <v>7</v>
      </c>
      <c r="B2" s="139"/>
      <c r="C2" s="88"/>
      <c r="D2" s="88"/>
    </row>
    <row r="3" spans="1:2" ht="15">
      <c r="A3" s="78"/>
      <c r="B3" s="78"/>
    </row>
    <row r="4" spans="1:2" ht="15.75">
      <c r="A4" s="79" t="s">
        <v>2</v>
      </c>
      <c r="B4" s="79" t="s">
        <v>145</v>
      </c>
    </row>
    <row r="5" spans="1:2" ht="12.75">
      <c r="A5" s="80" t="s">
        <v>146</v>
      </c>
      <c r="B5" s="81" t="s">
        <v>107</v>
      </c>
    </row>
    <row r="6" spans="1:2" ht="12.75">
      <c r="A6" s="80" t="s">
        <v>147</v>
      </c>
      <c r="B6" s="64" t="s">
        <v>1</v>
      </c>
    </row>
    <row r="7" spans="1:2" ht="12.75">
      <c r="A7" s="80" t="s">
        <v>148</v>
      </c>
      <c r="B7" s="81" t="s">
        <v>107</v>
      </c>
    </row>
    <row r="8" spans="1:2" ht="12.75">
      <c r="A8" s="80" t="s">
        <v>149</v>
      </c>
      <c r="B8" s="82" t="s">
        <v>1</v>
      </c>
    </row>
    <row r="9" spans="1:2" ht="12.75">
      <c r="A9" s="80" t="s">
        <v>150</v>
      </c>
      <c r="B9" s="81" t="s">
        <v>107</v>
      </c>
    </row>
    <row r="10" spans="1:2" ht="12.75">
      <c r="A10" s="1"/>
      <c r="B10" s="1"/>
    </row>
    <row r="11" spans="1:2" ht="12.75">
      <c r="A11" s="1"/>
      <c r="B11" s="1"/>
    </row>
    <row r="12" spans="1:2" ht="12.75">
      <c r="A12" s="1"/>
      <c r="B12" s="1"/>
    </row>
    <row r="13" spans="1:2" ht="12.75">
      <c r="A13" s="61"/>
      <c r="B13" s="61"/>
    </row>
    <row r="14" spans="1:2" ht="12.75">
      <c r="A14" s="61"/>
      <c r="B14" s="61"/>
    </row>
    <row r="15" spans="1:2" ht="12.75">
      <c r="A15" s="83"/>
      <c r="B15" s="83"/>
    </row>
    <row r="16" spans="1:2" ht="12.75">
      <c r="A16" s="84" t="s">
        <v>151</v>
      </c>
      <c r="B16" s="84"/>
    </row>
    <row r="17" spans="1:2" ht="12.75">
      <c r="A17" s="176" t="s">
        <v>152</v>
      </c>
      <c r="B17" s="176"/>
    </row>
    <row r="18" spans="1:2" ht="12.75">
      <c r="A18" s="74"/>
      <c r="B18" s="74"/>
    </row>
    <row r="19" spans="1:2" ht="12.75">
      <c r="A19" s="74"/>
      <c r="B19" s="74"/>
    </row>
    <row r="20" spans="1:2" ht="12.75">
      <c r="A20" s="74"/>
      <c r="B20" s="74"/>
    </row>
    <row r="21" spans="1:2" ht="12.75">
      <c r="A21" s="84" t="s">
        <v>153</v>
      </c>
      <c r="B21" s="84"/>
    </row>
    <row r="22" spans="1:2" ht="12.75">
      <c r="A22" s="176" t="s">
        <v>154</v>
      </c>
      <c r="B22" s="176"/>
    </row>
    <row r="23" spans="1:2" ht="12.75">
      <c r="A23" s="74"/>
      <c r="B23" s="74"/>
    </row>
    <row r="24" spans="1:2" ht="12.75">
      <c r="A24" s="85" t="s">
        <v>8</v>
      </c>
      <c r="B24" s="85"/>
    </row>
    <row r="25" spans="1:2" ht="12.75">
      <c r="A25" s="177" t="s">
        <v>155</v>
      </c>
      <c r="B25" s="177"/>
    </row>
    <row r="26" spans="1:2" ht="12.75">
      <c r="A26" s="177"/>
      <c r="B26" s="177"/>
    </row>
    <row r="27" spans="1:2" ht="12.75">
      <c r="A27" s="86"/>
      <c r="B27" s="86"/>
    </row>
    <row r="28" spans="1:2" ht="12.75">
      <c r="A28" s="87"/>
      <c r="B28" s="87"/>
    </row>
  </sheetData>
  <sheetProtection/>
  <mergeCells count="6">
    <mergeCell ref="A1:B1"/>
    <mergeCell ref="A17:B17"/>
    <mergeCell ref="A22:B22"/>
    <mergeCell ref="A25:B25"/>
    <mergeCell ref="A26:B26"/>
    <mergeCell ref="A2:B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EMPRESA DE LICORES DE CUNDINAMARCA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DEN01</dc:creator>
  <cp:keywords/>
  <dc:description/>
  <cp:lastModifiedBy>Sandra Milena Cubillos Gonzalez</cp:lastModifiedBy>
  <cp:lastPrinted>2019-09-26T20:27:51Z</cp:lastPrinted>
  <dcterms:created xsi:type="dcterms:W3CDTF">2008-05-02T16:29:50Z</dcterms:created>
  <dcterms:modified xsi:type="dcterms:W3CDTF">2019-09-27T19:44:56Z</dcterms:modified>
  <cp:category/>
  <cp:version/>
  <cp:contentType/>
  <cp:contentStatus/>
</cp:coreProperties>
</file>