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dor\Desktop\LICORERA 2017\INVITACIONES ABIERTAS\INVITACION 04-2017 epp y aux\"/>
    </mc:Choice>
  </mc:AlternateContent>
  <bookViews>
    <workbookView xWindow="0" yWindow="0" windowWidth="20490" windowHeight="7755"/>
  </bookViews>
  <sheets>
    <sheet name="EVALUACION JURIDICA" sheetId="1" r:id="rId1"/>
    <sheet name="EVALUACION ESPEC TECNICAS" sheetId="2" r:id="rId2"/>
    <sheet name="EVALUACION EXPERIENCIA" sheetId="3" r:id="rId3"/>
    <sheet name="EVALUACION INDICES" sheetId="4" r:id="rId4"/>
    <sheet name="INDICADORES" sheetId="5" r:id="rId5"/>
  </sheets>
  <externalReferences>
    <externalReference r:id="rId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5" l="1"/>
  <c r="C5" i="5"/>
  <c r="A10" i="4" s="1"/>
  <c r="D5" i="5"/>
  <c r="E5" i="5"/>
  <c r="B6" i="5"/>
  <c r="C6" i="5"/>
  <c r="D6" i="5"/>
  <c r="E6" i="5"/>
  <c r="B7" i="5"/>
  <c r="C7" i="5"/>
  <c r="D7" i="5"/>
  <c r="E7" i="5"/>
  <c r="B8" i="5"/>
  <c r="C8" i="5"/>
  <c r="D8" i="5"/>
  <c r="E8" i="5"/>
  <c r="A2" i="4"/>
  <c r="A1" i="5" s="1"/>
  <c r="A3" i="4"/>
  <c r="B3" i="4"/>
  <c r="B10" i="4"/>
  <c r="D12" i="4"/>
  <c r="A15" i="4"/>
  <c r="C15" i="4"/>
  <c r="C16" i="4"/>
  <c r="D17" i="4"/>
  <c r="D19" i="4"/>
  <c r="A20" i="4"/>
  <c r="D20" i="4"/>
  <c r="A24" i="4"/>
  <c r="B24" i="4"/>
  <c r="D26" i="4"/>
  <c r="A29" i="4"/>
  <c r="C29" i="4"/>
  <c r="D31" i="4" s="1"/>
  <c r="C30" i="4"/>
  <c r="D33" i="4"/>
  <c r="A34" i="4"/>
  <c r="D34" i="4"/>
  <c r="A38" i="4"/>
  <c r="D40" i="4"/>
  <c r="A43" i="4"/>
  <c r="C43" i="4"/>
  <c r="C44" i="4"/>
  <c r="D45" i="4"/>
  <c r="D47" i="4"/>
  <c r="A48" i="4"/>
  <c r="D48" i="4"/>
</calcChain>
</file>

<file path=xl/sharedStrings.xml><?xml version="1.0" encoding="utf-8"?>
<sst xmlns="http://schemas.openxmlformats.org/spreadsheetml/2006/main" count="260" uniqueCount="146">
  <si>
    <t>EVALUACION JURIDICA</t>
  </si>
  <si>
    <t xml:space="preserve">2.1.1. 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</si>
  <si>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</si>
  <si>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2.1.2.3. Personas Naturales </t>
  </si>
  <si>
    <t xml:space="preserve">Las personas naturales deberán presentar fotocopia de la cédula de ciudadanía. En el caso de ser comerciantes deberán presentar copia del Registro Mercantil. </t>
  </si>
  <si>
    <t>De acuerdo con la circular No.005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</si>
  <si>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La Empresa de Licores de Cundinamarca verificará en la página Web de la Procuraduría General de la Nación el certificado de antecedentes disciplinarios, del representante legal de la persona jurídica y/o OFERENTE</t>
  </si>
  <si>
    <t xml:space="preserve">El OFERENTE deberá presentar con la OFERTA, fotocopia del Registro Único Tributario.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</si>
  <si>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</si>
  <si>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3.4 ESPECIFICACIONES</t>
  </si>
  <si>
    <t>ITEM</t>
  </si>
  <si>
    <t>UNIDAD DE MEDIDA</t>
  </si>
  <si>
    <r>
      <t xml:space="preserve">Si EL OFERENTE presenta propuesta en Consorcio o Unión Temporal, de conformidad con lo señalado en el artículo 7o. de la Ley 80 de 1993, deberá diligenciar debidamente los </t>
    </r>
    <r>
      <rPr>
        <b/>
        <sz val="8"/>
        <color theme="1"/>
        <rFont val="Arial"/>
        <family val="2"/>
      </rPr>
      <t>Formularios 2 o 3</t>
    </r>
    <r>
      <rPr>
        <sz val="8"/>
        <color theme="1"/>
        <rFont val="Arial"/>
        <family val="2"/>
      </rPr>
      <t xml:space="preserve"> de las presentes condiciones de contratación, especificando: </t>
    </r>
  </si>
  <si>
    <t>CUMPLE</t>
  </si>
  <si>
    <t>N/A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</si>
  <si>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t>
  </si>
  <si>
    <t>Los Oferentes deberán allegar el Registro Único de Proponentes vigente y en firme, expedido por la Cámara de Comercio. La expedición del mismo no podrá ser superior a treinta (30) días calendario.
Cuando el oferente sea un consorcio o unión temporal cada uno de sus integrantes deberá anexar el documento aquí descrito.</t>
  </si>
  <si>
    <t>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t>
  </si>
  <si>
    <t>NO APORTA</t>
  </si>
  <si>
    <t>copia de la CC del Representante Legal</t>
  </si>
  <si>
    <t>FOLIO 30</t>
  </si>
  <si>
    <t>FOLIO 3-4</t>
  </si>
  <si>
    <t>FOLIO 5-7</t>
  </si>
  <si>
    <t>FOLIO 11</t>
  </si>
  <si>
    <t>RESULTADO</t>
  </si>
  <si>
    <t>NO CUMPLE - DEBE SUBSANAR</t>
  </si>
  <si>
    <t xml:space="preserve">REQUISITO  DE EXPERIENCIA ESTABLECIDO EN LA INVITACION </t>
  </si>
  <si>
    <t xml:space="preserve">RESULTADO </t>
  </si>
  <si>
    <r>
      <rPr>
        <sz val="8"/>
        <color rgb="FFFF0000"/>
        <rFont val="Calibri"/>
        <family val="2"/>
        <scheme val="minor"/>
      </rPr>
      <t>NOTA</t>
    </r>
    <r>
      <rPr>
        <sz val="8"/>
        <color theme="1"/>
        <rFont val="Calibri"/>
        <family val="2"/>
        <scheme val="minor"/>
      </rPr>
      <t>: SE SOLICITA DE MANERA RESPETUOSA  AL OFERENTE SE INFORME A LA EMPRESA EL NUMERO DE CONSECUTIVO ASIGNADO EN EL RUP A LOS CONTRATOS QUE APORTA COMO EXPERIENCIA</t>
    </r>
  </si>
  <si>
    <t>2.1.2.1 EXISTENCIA Y REPRESENTACIÓN LEGAL</t>
  </si>
  <si>
    <t>2.1.2.1.1 PERSONAS JURÍDICAS</t>
  </si>
  <si>
    <t>El OFERENTE deberá estar constituido como persona jurídica para lo cual deberá presentar el certificado de existencia y representación legal expedido por la Cámara de Comercio de su domicilio principal, con fecha no superior a treinta (30) días calendario de antelación a la fecha de cierre, donde conste que se encuentra legalmente constituida como tal y acreditar que su duración no será inferior al término de ejecución del Contrato y un (1) años más, y que su objeto social contenga las actividades que estén relacionadas con el objeto del presente proceso de selección. 
Cuando el OFERENTE obre por conducto de un representante o apoderado, allegará con su propuesta,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propuesta.
El representante legal de la persona jurídica, deberá anexar a la propuesta fotocopia de su cédula de ciudadanía o del documento legal que acredite su identidad.</t>
  </si>
  <si>
    <t>2.1.3 GARANTÍA DE SERIEDAD DE LA OFERTA</t>
  </si>
  <si>
    <t>2.1.2.1.2 CONSORCIO O UNIÓN TEMPORAL</t>
  </si>
  <si>
    <t xml:space="preserve">2.1.4 CERTIFICACIÓN EXPEDIDA POR LA CONTRALORÍA GENERAL DE LA REPÚBLICA </t>
  </si>
  <si>
    <t>2.1.5 ANTECEDENTES DISCIPLINARIOS DE LA PROCURADURÍA GENERAL DE LA NACIÓN</t>
  </si>
  <si>
    <t>2.1.6 REGISTRO UNICO TRIBUTARIO (RUT)</t>
  </si>
  <si>
    <t>2.1.7 REGISTRO UNICO DE PROPONENTES (RUP)</t>
  </si>
  <si>
    <t>2.1.9 INSCRIPCIÓN EN EL REGISTRO INTERNO DE PROVEEDORES DE LA EMPRESA</t>
  </si>
  <si>
    <t>2.2,2 CERTIFICACIÓN DE PARAFISCALES LEY 789 DE 2002 Y LEY 828 DE 2003</t>
  </si>
  <si>
    <t>FOLIO 4-5</t>
  </si>
  <si>
    <t>FOLIO 6-9</t>
  </si>
  <si>
    <t>FOLIO 10 - CUMPLE</t>
  </si>
  <si>
    <t>FOLIO 11-16</t>
  </si>
  <si>
    <t>FOLIO 17-18</t>
  </si>
  <si>
    <t>FOLIO 19-20</t>
  </si>
  <si>
    <t>FOLIO 22-28</t>
  </si>
  <si>
    <t>ICOLEMDICA S.A.</t>
  </si>
  <si>
    <t>NO CUMPLE (el valor e la garantia no cumple con lo establecido por la ELC)</t>
  </si>
  <si>
    <t>FOLIO 29-72</t>
  </si>
  <si>
    <t>FOLIO 74</t>
  </si>
  <si>
    <t>NO CUMPLE (No se puede verificar la calidad de REVISOR FISCAL, ya que en la cama de comercio y el RUP no aparece)</t>
  </si>
  <si>
    <t>CENTRAL DE HERRAMIENTAS DE COLOMBIA SAS (CH DE COLOMBIA SAS)</t>
  </si>
  <si>
    <t>FOLIO 12-25</t>
  </si>
  <si>
    <t>FOLIO 26-27</t>
  </si>
  <si>
    <t>FOLIO 33-46</t>
  </si>
  <si>
    <t>FOLIO 47-52</t>
  </si>
  <si>
    <t>NO CUMPLE (la garantia no cumple con la descripcion del item FORMATO "Formato: ENTIDADES ESTATALES CON RÉGIMEN PRIVADO DE
CONTRATACIÓN",</t>
  </si>
  <si>
    <t>FOLIO 5-9</t>
  </si>
  <si>
    <t>FOLIO 11-19</t>
  </si>
  <si>
    <t>FOLIO 20</t>
  </si>
  <si>
    <t>FOLIO 21-22</t>
  </si>
  <si>
    <t>FOLIO 23</t>
  </si>
  <si>
    <t>FOLIO 24-60</t>
  </si>
  <si>
    <t>FOLIO 62</t>
  </si>
  <si>
    <t>Arnés tipo araña para camilla</t>
  </si>
  <si>
    <t>Unidad</t>
  </si>
  <si>
    <t>Inmovilizador para cabeza </t>
  </si>
  <si>
    <t>Inmovilizador para cuello cervical</t>
  </si>
  <si>
    <t>Alcohol antiséptico</t>
  </si>
  <si>
    <t>Frasco x 120 ml</t>
  </si>
  <si>
    <t>Frasco x 240 ml</t>
  </si>
  <si>
    <t>Aplicadores asépticos en madera punta de algodón</t>
  </si>
  <si>
    <t>Paquete por 20</t>
  </si>
  <si>
    <t>Apósito estéril</t>
  </si>
  <si>
    <t>10*20</t>
  </si>
  <si>
    <t>Botiquín Gabinete 50x30x13</t>
  </si>
  <si>
    <t>Botiquín Lona tipo Morral 60x35x10 8 compartimientos con cierre en cremallera</t>
  </si>
  <si>
    <t>Botiquín riñonera pernera fabricado en lona de alta resistencia, dos riatas ajustables 3 compartimientos con cierre de cremallera y uno en velcro.</t>
  </si>
  <si>
    <t>Curas adhesivas</t>
  </si>
  <si>
    <t>Caja por 100 Unidades</t>
  </si>
  <si>
    <t>Desfibrilador externo automático</t>
  </si>
  <si>
    <t>Esparadrapo 1x5 yarda carreta</t>
  </si>
  <si>
    <t>Gasas estériles paquete cerrado individual (7.5 cm. por 7.5 cm.) Dos unidades. </t>
  </si>
  <si>
    <t>Caja X 20 paquetes</t>
  </si>
  <si>
    <t>Guantes quirúrgicos estériles color blanco (empacado por pares)</t>
  </si>
  <si>
    <t>Par</t>
  </si>
  <si>
    <t>Jeringas desechables de 3 c.c. Con su aguja respectiva</t>
  </si>
  <si>
    <t>Caja por 50 Unidades</t>
  </si>
  <si>
    <t>Libreta para botiquín</t>
  </si>
  <si>
    <t>Linterna Pequeña para Botiquín</t>
  </si>
  <si>
    <t>Mascarilla de bolsillo empaque rígido con filtro y válvula (para respiración boca a boca)</t>
  </si>
  <si>
    <t>Micropore color piel (sin dispensador) 5 cms x 9.1 mts</t>
  </si>
  <si>
    <t>Rollo</t>
  </si>
  <si>
    <t>Parche o vendaje ocular</t>
  </si>
  <si>
    <t>Caja por 20 Unidades</t>
  </si>
  <si>
    <t>Pito de emergencia</t>
  </si>
  <si>
    <t>Protector boca a boca para paciente (desechable)</t>
  </si>
  <si>
    <t>Solución salina para limpiar o lavar heridas y quemaduras</t>
  </si>
  <si>
    <t>Bolsa x 250 cc</t>
  </si>
  <si>
    <t>Bolsa x 100 cc</t>
  </si>
  <si>
    <t>Tapabocas desechable (empaque individual)</t>
  </si>
  <si>
    <t>Unidad (empaque individual)</t>
  </si>
  <si>
    <t>Tensiómetro digital para brazo, Pantalla LCD grande, diseño vertical para facilitar lectura, precisión comprobada clínicamente, aparición simultánea de presión sistólica, diastólica y pulso. Que utilice baterías alcalinas AA y a su vez se pueda conectar a corriente (que incluya adaptador de 6V)</t>
  </si>
  <si>
    <t>Termómetro digital</t>
  </si>
  <si>
    <t>Tijeras para trauma</t>
  </si>
  <si>
    <t>Venda de algodón 3 x 5 yardas</t>
  </si>
  <si>
    <t>Venda elástica 2 x 5 yardas</t>
  </si>
  <si>
    <t>Venda elástica 3 x 5 yardas</t>
  </si>
  <si>
    <t>Venda elástica 5 x 5 yardas</t>
  </si>
  <si>
    <t>Yodopovidona espuma</t>
  </si>
  <si>
    <t>Frasco x 60 ml</t>
  </si>
  <si>
    <t>Yodopovidona solución</t>
  </si>
  <si>
    <t>Sábana desechable para Camilla 90x2 Metros</t>
  </si>
  <si>
    <t>Pulsioximetro de dedo</t>
  </si>
  <si>
    <t>INVITACION ABIERTA No. 004 DE 2017</t>
  </si>
  <si>
    <t>GRUPO No. 2 ELEMENTOS DE DOTACIÓN DE BOTIQUINES</t>
  </si>
  <si>
    <t>3.4.3. EXPERIENCIA DEL OFERENTE</t>
  </si>
  <si>
    <t>La experiencia específica se acreditará con la presentación de mínimo 3 certificaciones con entidades privadas o públicas, cuyo valor sumado sea igual o superior al presupuesto oficial y tenga relación directa con el objeto contractual..
En el caso de Ofertas presentadas por consorcios o uniones temporales, cada uno de sus integrantes deberá acreditar experiencia específica en mínimo un contrato relacionado con el objeto de la presente invitación, la experiencia será la sumatoria de la experiencia de los integrantes que tengan de manera proporcional a su participación en el mismo.
La certificación deberá contener la siguiente información:
1. Nombre o razón social del contratante, dirección y teléfono.
2. Nombre o razón social del contratista.
3. Número del contrato.
4. Objeto del contrato.
5. Fecha de inicio y terminación (día, mes y año).
6. Indicación de cumplimiento y calidad a satisfacción. 
7. Valor del contrato (incluyendo adiciones en valor).
8. Nombre, firma y cargo de quien expide la certificación
Nota: La experiencia será verificada en el RUP, para lo cual deberá estar inscrita en los códigos UNSPCS 46180000 seguridad y protección personal y/o – 42172001 ELEMENTOS PRIMEROS AUXILIOS 42172000</t>
  </si>
  <si>
    <r>
      <rPr>
        <b/>
        <sz val="8"/>
        <color theme="1"/>
        <rFont val="Calibri"/>
        <family val="2"/>
        <scheme val="minor"/>
      </rPr>
      <t xml:space="preserve">1. Nombre o razón social del contratante: </t>
    </r>
    <r>
      <rPr>
        <sz val="8"/>
        <color theme="1"/>
        <rFont val="Calibri"/>
        <family val="2"/>
        <scheme val="minor"/>
      </rPr>
      <t>UNIDAD DE PLANIFICACION DE TIERRAS RURALES ADECUACION DE TIERRAS Y USOS AGROPECUARIOS S-UPRA</t>
    </r>
    <r>
      <rPr>
        <b/>
        <sz val="8"/>
        <color theme="1"/>
        <rFont val="Calibri"/>
        <family val="2"/>
        <scheme val="minor"/>
      </rPr>
      <t xml:space="preserve">
2. Número del contrato: </t>
    </r>
    <r>
      <rPr>
        <sz val="8"/>
        <color theme="1"/>
        <rFont val="Calibri"/>
        <family val="2"/>
        <scheme val="minor"/>
      </rPr>
      <t>289-2016</t>
    </r>
    <r>
      <rPr>
        <b/>
        <sz val="8"/>
        <color theme="1"/>
        <rFont val="Calibri"/>
        <family val="2"/>
        <scheme val="minor"/>
      </rPr>
      <t xml:space="preserve">
3. Objeto del contrato: </t>
    </r>
    <r>
      <rPr>
        <sz val="8"/>
        <color theme="1"/>
        <rFont val="Calibri"/>
        <family val="2"/>
        <scheme val="minor"/>
      </rPr>
      <t>Adquisicion de elementos de dotacion para la implementacion del sistema de gestion de la seguridad y salud en el trabajo</t>
    </r>
    <r>
      <rPr>
        <b/>
        <sz val="8"/>
        <color theme="1"/>
        <rFont val="Calibri"/>
        <family val="2"/>
        <scheme val="minor"/>
      </rPr>
      <t xml:space="preserve">
4. Fecha de inicio: 15/12/2016
Fecha de terminación: 31/12/2016
5. Indicación de cumplimiento y calidad a satisfacción: NO ESPECIFICA 
6. Valor del contrato: $39,597,472</t>
    </r>
    <r>
      <rPr>
        <sz val="8"/>
        <color theme="1"/>
        <rFont val="Calibri"/>
        <family val="2"/>
        <scheme val="minor"/>
      </rPr>
      <t xml:space="preserve">
</t>
    </r>
    <r>
      <rPr>
        <b/>
        <sz val="8"/>
        <color theme="1"/>
        <rFont val="Calibri"/>
        <family val="2"/>
        <scheme val="minor"/>
      </rPr>
      <t xml:space="preserve">7. RUP: 53
8. Nombre, firma y cargo de quien expide la certificación: </t>
    </r>
    <r>
      <rPr>
        <sz val="8"/>
        <color theme="1"/>
        <rFont val="Calibri"/>
        <family val="2"/>
        <scheme val="minor"/>
      </rPr>
      <t xml:space="preserve">NO APORTA- APORTA COPIA DEL CONTRATO </t>
    </r>
    <r>
      <rPr>
        <b/>
        <sz val="8"/>
        <color rgb="FF7030A0"/>
        <rFont val="Calibri"/>
        <family val="2"/>
        <scheme val="minor"/>
      </rPr>
      <t>CUMPLE</t>
    </r>
    <r>
      <rPr>
        <b/>
        <sz val="8"/>
        <color theme="1"/>
        <rFont val="Calibri"/>
        <family val="2"/>
        <scheme val="minor"/>
      </rPr>
      <t xml:space="preserve">
1. Nombre o razón social del contratante: 
2. Número del contrato: 
3. Objeto del contrato: S
4. Fecha de inicio: 
Fecha de terminación: 
5. Indicación de cumplimiento y calidad a satisfacción:  
6. Valor del contrato: 
7. RUP: 
8. Nombre, firma y cargo de quien expide la certificación: CUMPLE
1. Nombre o razón social del contratante: 
2. Número del contrato: 
3. Objeto del contrato: S
4. Fecha de inicio: 
Fecha de terminación: 
5. Indicación de cumplimiento y calidad a satisfacción:  
6. Valor del contrato: 
7. RUP: 
8. Nombre, firma y cargo de quien expide la certificación: CUMPLE</t>
    </r>
  </si>
  <si>
    <r>
      <rPr>
        <sz val="8"/>
        <color rgb="FFFF0000"/>
        <rFont val="Calibri"/>
        <family val="2"/>
        <scheme val="minor"/>
      </rPr>
      <t>NOTA</t>
    </r>
    <r>
      <rPr>
        <sz val="8"/>
        <color theme="1"/>
        <rFont val="Calibri"/>
        <family val="2"/>
        <scheme val="minor"/>
      </rPr>
      <t>: SE SOLICITA DE MANERA RESPETUOSA  AL OFERENTE SEAPORTE CERTIFICACIONES DE CONTRATOS QUE TENGAN RELACION DIRECTA CON EL OBJETO O QQUE DENTRO DE SUS ELEMENTOS CUENTEN CON ADQUISICION DE ELEMENTOS DE LAS CONDICIONES TECNICAS CORRESPONDIENTES AL GRUPO No. 2 YA QUE LAS APORTADAS NO CUMPLEN CON LAS CONDICIONES ESTABLECIDAS EN EL NUMERAL 3.4.3. EXPERIENCIA DEL OFERENTE</t>
    </r>
  </si>
  <si>
    <t>C&amp;P LICITACIONES Y CONSULTORIA SAS</t>
  </si>
  <si>
    <t>Activo total</t>
  </si>
  <si>
    <t>SI</t>
  </si>
  <si>
    <t>Pasivo total</t>
  </si>
  <si>
    <t>(-) Pasivo corriente</t>
  </si>
  <si>
    <t>Activo corriente</t>
  </si>
  <si>
    <t>Pasivo corriente</t>
  </si>
  <si>
    <t>LIQUIDEZ</t>
  </si>
  <si>
    <t>En Col $</t>
  </si>
  <si>
    <t xml:space="preserve">  CUMPLE</t>
  </si>
  <si>
    <t>CENTRAL DE HERRAMIENTAS DE COLOMBIA SAS</t>
  </si>
  <si>
    <t xml:space="preserve"> CUMPLE</t>
  </si>
  <si>
    <t>&lt;=60%</t>
  </si>
  <si>
    <t>Endeudamiento</t>
  </si>
  <si>
    <t>ENDEUDAMIENTO</t>
  </si>
  <si>
    <t>Capital de trabajo&gt; = Presupuesto oficial</t>
  </si>
  <si>
    <t>CAPITAL DE TRABAJO</t>
  </si>
  <si>
    <t>&gt; = 1,5</t>
  </si>
  <si>
    <t>Liquidez</t>
  </si>
  <si>
    <t>SOLICITADOS</t>
  </si>
  <si>
    <t>INDICADORES FINANCIEROS</t>
  </si>
  <si>
    <t>OBTENIDO POR</t>
  </si>
  <si>
    <t xml:space="preserve"> SOLICITADOS</t>
  </si>
  <si>
    <r>
      <rPr>
        <b/>
        <sz val="8"/>
        <color theme="1"/>
        <rFont val="Calibri"/>
        <family val="2"/>
        <scheme val="minor"/>
      </rPr>
      <t xml:space="preserve">1. Nombre o razón social del contratante: </t>
    </r>
    <r>
      <rPr>
        <sz val="8"/>
        <color theme="1"/>
        <rFont val="Calibri"/>
        <family val="2"/>
        <scheme val="minor"/>
      </rPr>
      <t>INSTITUTO NACIONAL DE MEDICINA LEGAL Y CIENCIAS FORENCES</t>
    </r>
    <r>
      <rPr>
        <b/>
        <sz val="8"/>
        <color theme="1"/>
        <rFont val="Calibri"/>
        <family val="2"/>
        <scheme val="minor"/>
      </rPr>
      <t xml:space="preserve">
2. Número del contrato: </t>
    </r>
    <r>
      <rPr>
        <sz val="8"/>
        <color theme="1"/>
        <rFont val="Calibri"/>
        <family val="2"/>
        <scheme val="minor"/>
      </rPr>
      <t>185-SG-2011</t>
    </r>
    <r>
      <rPr>
        <b/>
        <sz val="8"/>
        <color theme="1"/>
        <rFont val="Calibri"/>
        <family val="2"/>
        <scheme val="minor"/>
      </rPr>
      <t xml:space="preserve">
3. Objeto del contrato: </t>
    </r>
    <r>
      <rPr>
        <sz val="8"/>
        <color theme="1"/>
        <rFont val="Calibri"/>
        <family val="2"/>
        <scheme val="minor"/>
      </rPr>
      <t>Adquisicion de equipos y elementos medicos y odontologicos para las sede regionales  del instituto nacional de medicina legal y ciencias forenses.</t>
    </r>
    <r>
      <rPr>
        <b/>
        <sz val="8"/>
        <color theme="1"/>
        <rFont val="Calibri"/>
        <family val="2"/>
        <scheme val="minor"/>
      </rPr>
      <t xml:space="preserve">
4. Fecha de inicio: </t>
    </r>
    <r>
      <rPr>
        <sz val="8"/>
        <color theme="1"/>
        <rFont val="Calibri"/>
        <family val="2"/>
        <scheme val="minor"/>
      </rPr>
      <t>28/10/2011</t>
    </r>
    <r>
      <rPr>
        <b/>
        <sz val="8"/>
        <color theme="1"/>
        <rFont val="Calibri"/>
        <family val="2"/>
        <scheme val="minor"/>
      </rPr>
      <t xml:space="preserve">
Fecha de terminación: </t>
    </r>
    <r>
      <rPr>
        <sz val="8"/>
        <color theme="1"/>
        <rFont val="Calibri"/>
        <family val="2"/>
        <scheme val="minor"/>
      </rPr>
      <t>27/12/2011</t>
    </r>
    <r>
      <rPr>
        <b/>
        <sz val="8"/>
        <color theme="1"/>
        <rFont val="Calibri"/>
        <family val="2"/>
        <scheme val="minor"/>
      </rPr>
      <t xml:space="preserve">
5. Indicación de cumplimiento y calidad a satisfacción:  </t>
    </r>
    <r>
      <rPr>
        <sz val="8"/>
        <color theme="1"/>
        <rFont val="Calibri"/>
        <family val="2"/>
        <scheme val="minor"/>
      </rPr>
      <t>no especifica</t>
    </r>
    <r>
      <rPr>
        <b/>
        <sz val="8"/>
        <color theme="1"/>
        <rFont val="Calibri"/>
        <family val="2"/>
        <scheme val="minor"/>
      </rPr>
      <t xml:space="preserve">
6. Valor del contrato: </t>
    </r>
    <r>
      <rPr>
        <sz val="8"/>
        <color theme="1"/>
        <rFont val="Calibri"/>
        <family val="2"/>
        <scheme val="minor"/>
      </rPr>
      <t xml:space="preserve">$ 40,898,442
</t>
    </r>
    <r>
      <rPr>
        <b/>
        <sz val="8"/>
        <color theme="1"/>
        <rFont val="Calibri"/>
        <family val="2"/>
        <scheme val="minor"/>
      </rPr>
      <t xml:space="preserve">7. RUP: </t>
    </r>
    <r>
      <rPr>
        <b/>
        <sz val="8"/>
        <color rgb="FFFF0000"/>
        <rFont val="Calibri"/>
        <family val="2"/>
        <scheme val="minor"/>
      </rPr>
      <t>NO ESPECIFICA - 8</t>
    </r>
    <r>
      <rPr>
        <b/>
        <sz val="8"/>
        <color theme="1"/>
        <rFont val="Calibri"/>
        <family val="2"/>
        <scheme val="minor"/>
      </rPr>
      <t xml:space="preserve">
8. Nombre, firma y cargo de quien expide la certificación: </t>
    </r>
    <r>
      <rPr>
        <sz val="8"/>
        <color theme="1"/>
        <rFont val="Calibri"/>
        <family val="2"/>
        <scheme val="minor"/>
      </rPr>
      <t xml:space="preserve">CLAUDIA ISABEL VICTORIA NIÑO IZQUIERDO - Secretaria General </t>
    </r>
    <r>
      <rPr>
        <b/>
        <sz val="8"/>
        <color rgb="FF7030A0"/>
        <rFont val="Calibri"/>
        <family val="2"/>
        <scheme val="minor"/>
      </rPr>
      <t>CUMPLE</t>
    </r>
    <r>
      <rPr>
        <b/>
        <sz val="8"/>
        <color theme="1"/>
        <rFont val="Calibri"/>
        <family val="2"/>
        <scheme val="minor"/>
      </rPr>
      <t xml:space="preserve">
1. Nombre o razón social del contratante: </t>
    </r>
    <r>
      <rPr>
        <sz val="8"/>
        <color theme="1"/>
        <rFont val="Calibri"/>
        <family val="2"/>
        <scheme val="minor"/>
      </rPr>
      <t>HOSPITAL MILITAR CENTRAL</t>
    </r>
    <r>
      <rPr>
        <b/>
        <sz val="8"/>
        <color theme="1"/>
        <rFont val="Calibri"/>
        <family val="2"/>
        <scheme val="minor"/>
      </rPr>
      <t xml:space="preserve">
2. Número del contrato: </t>
    </r>
    <r>
      <rPr>
        <sz val="8"/>
        <color theme="1"/>
        <rFont val="Calibri"/>
        <family val="2"/>
        <scheme val="minor"/>
      </rPr>
      <t>477/2012</t>
    </r>
    <r>
      <rPr>
        <b/>
        <sz val="8"/>
        <color theme="1"/>
        <rFont val="Calibri"/>
        <family val="2"/>
        <scheme val="minor"/>
      </rPr>
      <t xml:space="preserve">
3. Objeto del contrato: </t>
    </r>
    <r>
      <rPr>
        <sz val="8"/>
        <color theme="1"/>
        <rFont val="Calibri"/>
        <family val="2"/>
        <scheme val="minor"/>
      </rPr>
      <t>aquisicione de equipos medicos para dotar los consultorios de hemodinamia, ortopedia, oftamologica y salas de cirugia de ginecobstetrica y campañas banco de sangre</t>
    </r>
    <r>
      <rPr>
        <b/>
        <sz val="8"/>
        <color theme="1"/>
        <rFont val="Calibri"/>
        <family val="2"/>
        <scheme val="minor"/>
      </rPr>
      <t xml:space="preserve">
4. Fecha de inicio: </t>
    </r>
    <r>
      <rPr>
        <sz val="8"/>
        <color theme="1"/>
        <rFont val="Calibri"/>
        <family val="2"/>
        <scheme val="minor"/>
      </rPr>
      <t>05/12/2012</t>
    </r>
    <r>
      <rPr>
        <b/>
        <sz val="8"/>
        <color theme="1"/>
        <rFont val="Calibri"/>
        <family val="2"/>
        <scheme val="minor"/>
      </rPr>
      <t xml:space="preserve"> 
Fecha de terminación: </t>
    </r>
    <r>
      <rPr>
        <sz val="8"/>
        <color theme="1"/>
        <rFont val="Calibri"/>
        <family val="2"/>
        <scheme val="minor"/>
      </rPr>
      <t>08/02/2013</t>
    </r>
    <r>
      <rPr>
        <b/>
        <sz val="8"/>
        <color theme="1"/>
        <rFont val="Calibri"/>
        <family val="2"/>
        <scheme val="minor"/>
      </rPr>
      <t xml:space="preserve">
5. Indicación de cumplimiento y calidad a satisfacción:  </t>
    </r>
    <r>
      <rPr>
        <sz val="8"/>
        <color theme="1"/>
        <rFont val="Calibri"/>
        <family val="2"/>
        <scheme val="minor"/>
      </rPr>
      <t>NO ESPECIFICA</t>
    </r>
    <r>
      <rPr>
        <b/>
        <sz val="8"/>
        <color theme="1"/>
        <rFont val="Calibri"/>
        <family val="2"/>
        <scheme val="minor"/>
      </rPr>
      <t xml:space="preserve">
6. Valor del contrato: </t>
    </r>
    <r>
      <rPr>
        <sz val="8"/>
        <color theme="1"/>
        <rFont val="Calibri"/>
        <family val="2"/>
        <scheme val="minor"/>
      </rPr>
      <t>40,529,367</t>
    </r>
    <r>
      <rPr>
        <b/>
        <sz val="8"/>
        <color theme="1"/>
        <rFont val="Calibri"/>
        <family val="2"/>
        <scheme val="minor"/>
      </rPr>
      <t xml:space="preserve">
7. RUP: </t>
    </r>
    <r>
      <rPr>
        <b/>
        <sz val="8"/>
        <color rgb="FFFF0000"/>
        <rFont val="Calibri"/>
        <family val="2"/>
        <scheme val="minor"/>
      </rPr>
      <t>NO ESPECIFICA - 5</t>
    </r>
    <r>
      <rPr>
        <b/>
        <sz val="8"/>
        <color theme="1"/>
        <rFont val="Calibri"/>
        <family val="2"/>
        <scheme val="minor"/>
      </rPr>
      <t xml:space="preserve">
8. Nombre, firma y cargo de quien expide la certificación: </t>
    </r>
    <r>
      <rPr>
        <sz val="8"/>
        <color theme="1"/>
        <rFont val="Calibri"/>
        <family val="2"/>
        <scheme val="minor"/>
      </rPr>
      <t xml:space="preserve">CAPITAN RICARDO ARTURO HOYOS LANZIANO - Jefe de contratos </t>
    </r>
    <r>
      <rPr>
        <b/>
        <sz val="8"/>
        <color theme="1"/>
        <rFont val="Calibri"/>
        <family val="2"/>
        <scheme val="minor"/>
      </rPr>
      <t xml:space="preserve">CUMPLE
1. Nombre o razón social del contratante: </t>
    </r>
    <r>
      <rPr>
        <sz val="8"/>
        <color theme="1"/>
        <rFont val="Calibri"/>
        <family val="2"/>
        <scheme val="minor"/>
      </rPr>
      <t>HOSPITAK UNIVERSITARIO DE LA SAMARITANA</t>
    </r>
    <r>
      <rPr>
        <b/>
        <sz val="8"/>
        <color theme="1"/>
        <rFont val="Calibri"/>
        <family val="2"/>
        <scheme val="minor"/>
      </rPr>
      <t xml:space="preserve">
2. Número del contrato: </t>
    </r>
    <r>
      <rPr>
        <sz val="8"/>
        <color theme="1"/>
        <rFont val="Calibri"/>
        <family val="2"/>
        <scheme val="minor"/>
      </rPr>
      <t>327/2015</t>
    </r>
    <r>
      <rPr>
        <b/>
        <sz val="8"/>
        <color theme="1"/>
        <rFont val="Calibri"/>
        <family val="2"/>
        <scheme val="minor"/>
      </rPr>
      <t xml:space="preserve">
3. Objeto del contrato: </t>
    </r>
    <r>
      <rPr>
        <sz val="8"/>
        <color theme="1"/>
        <rFont val="Calibri"/>
        <family val="2"/>
        <scheme val="minor"/>
      </rPr>
      <t>suministro de insumos de apoyo clinico a la ESE HOSPITAL UNIVERSITARIO DE LA SAMARITANA y sus unidades funcionales de girardot y zipaquira.</t>
    </r>
    <r>
      <rPr>
        <b/>
        <sz val="8"/>
        <color theme="1"/>
        <rFont val="Calibri"/>
        <family val="2"/>
        <scheme val="minor"/>
      </rPr>
      <t xml:space="preserve">
4. Fecha de inicio: </t>
    </r>
    <r>
      <rPr>
        <sz val="8"/>
        <color theme="1"/>
        <rFont val="Calibri"/>
        <family val="2"/>
        <scheme val="minor"/>
      </rPr>
      <t>17/04/2015</t>
    </r>
    <r>
      <rPr>
        <b/>
        <sz val="8"/>
        <color theme="1"/>
        <rFont val="Calibri"/>
        <family val="2"/>
        <scheme val="minor"/>
      </rPr>
      <t xml:space="preserve">
Fecha de terminación: </t>
    </r>
    <r>
      <rPr>
        <sz val="8"/>
        <color theme="1"/>
        <rFont val="Calibri"/>
        <family val="2"/>
        <scheme val="minor"/>
      </rPr>
      <t>31/12/2015</t>
    </r>
    <r>
      <rPr>
        <b/>
        <sz val="8"/>
        <color theme="1"/>
        <rFont val="Calibri"/>
        <family val="2"/>
        <scheme val="minor"/>
      </rPr>
      <t xml:space="preserve">
5. Indicación de cumplimiento y calidad a satisfacción: </t>
    </r>
    <r>
      <rPr>
        <sz val="8"/>
        <color theme="1"/>
        <rFont val="Calibri"/>
        <family val="2"/>
        <scheme val="minor"/>
      </rPr>
      <t>SATISFACTORIO</t>
    </r>
    <r>
      <rPr>
        <b/>
        <sz val="8"/>
        <color theme="1"/>
        <rFont val="Calibri"/>
        <family val="2"/>
        <scheme val="minor"/>
      </rPr>
      <t xml:space="preserve">  
6. Valor del contrato: </t>
    </r>
    <r>
      <rPr>
        <sz val="8"/>
        <color theme="1"/>
        <rFont val="Calibri"/>
        <family val="2"/>
        <scheme val="minor"/>
      </rPr>
      <t>63,687,278</t>
    </r>
    <r>
      <rPr>
        <b/>
        <sz val="8"/>
        <color theme="1"/>
        <rFont val="Calibri"/>
        <family val="2"/>
        <scheme val="minor"/>
      </rPr>
      <t xml:space="preserve">
7. RUP: </t>
    </r>
    <r>
      <rPr>
        <b/>
        <sz val="8"/>
        <color rgb="FFFF0000"/>
        <rFont val="Calibri"/>
        <family val="2"/>
        <scheme val="minor"/>
      </rPr>
      <t>NO ESPECIFICA - 80</t>
    </r>
    <r>
      <rPr>
        <b/>
        <sz val="8"/>
        <color theme="1"/>
        <rFont val="Calibri"/>
        <family val="2"/>
        <scheme val="minor"/>
      </rPr>
      <t xml:space="preserve">
8. Nombre, firma y cargo de quien expide la certificación: </t>
    </r>
    <r>
      <rPr>
        <sz val="8"/>
        <color theme="1"/>
        <rFont val="Calibri"/>
        <family val="2"/>
        <scheme val="minor"/>
      </rPr>
      <t xml:space="preserve">ANDRES ENRIQUEZ SANCHEZ abogado en misio </t>
    </r>
    <r>
      <rPr>
        <b/>
        <sz val="8"/>
        <color theme="1"/>
        <rFont val="Calibri"/>
        <family val="2"/>
        <scheme val="minor"/>
      </rPr>
      <t>CUMPLE</t>
    </r>
  </si>
  <si>
    <r>
      <rPr>
        <b/>
        <sz val="8"/>
        <color theme="1"/>
        <rFont val="Calibri"/>
        <family val="2"/>
        <scheme val="minor"/>
      </rPr>
      <t xml:space="preserve">1. Nombre o razón social del contratante: </t>
    </r>
    <r>
      <rPr>
        <sz val="8"/>
        <color theme="1"/>
        <rFont val="Calibri"/>
        <family val="2"/>
        <scheme val="minor"/>
      </rPr>
      <t>MINISTERIO DE SALUD Y PROTECCION SOCIAL</t>
    </r>
    <r>
      <rPr>
        <b/>
        <sz val="8"/>
        <color theme="1"/>
        <rFont val="Calibri"/>
        <family val="2"/>
        <scheme val="minor"/>
      </rPr>
      <t xml:space="preserve">
2. Número del contrato: </t>
    </r>
    <r>
      <rPr>
        <sz val="8"/>
        <color theme="1"/>
        <rFont val="Calibri"/>
        <family val="2"/>
        <scheme val="minor"/>
      </rPr>
      <t>309-2016</t>
    </r>
    <r>
      <rPr>
        <b/>
        <sz val="8"/>
        <color theme="1"/>
        <rFont val="Calibri"/>
        <family val="2"/>
        <scheme val="minor"/>
      </rPr>
      <t xml:space="preserve">
3. Objeto del contrato: </t>
    </r>
    <r>
      <rPr>
        <sz val="8"/>
        <color theme="1"/>
        <rFont val="Calibri"/>
        <family val="2"/>
        <scheme val="minor"/>
      </rPr>
      <t>Adquisicion de botiquines de primeros auxilios para fortalecer los centros de reserva del sector de la salud y apoyar la atencion en salud de la poblacion afectada por emergencias  y desastres en todo el territorio nacional</t>
    </r>
    <r>
      <rPr>
        <b/>
        <sz val="8"/>
        <color theme="1"/>
        <rFont val="Calibri"/>
        <family val="2"/>
        <scheme val="minor"/>
      </rPr>
      <t xml:space="preserve">
4. Fecha de inicio: </t>
    </r>
    <r>
      <rPr>
        <sz val="8"/>
        <color theme="1"/>
        <rFont val="Calibri"/>
        <family val="2"/>
        <scheme val="minor"/>
      </rPr>
      <t>08/07/2016</t>
    </r>
    <r>
      <rPr>
        <b/>
        <sz val="8"/>
        <color theme="1"/>
        <rFont val="Calibri"/>
        <family val="2"/>
        <scheme val="minor"/>
      </rPr>
      <t xml:space="preserve">
Fecha de terminación: </t>
    </r>
    <r>
      <rPr>
        <sz val="8"/>
        <color theme="1"/>
        <rFont val="Calibri"/>
        <family val="2"/>
        <scheme val="minor"/>
      </rPr>
      <t>06/09/2016</t>
    </r>
    <r>
      <rPr>
        <b/>
        <sz val="8"/>
        <color theme="1"/>
        <rFont val="Calibri"/>
        <family val="2"/>
        <scheme val="minor"/>
      </rPr>
      <t xml:space="preserve">
5. Indicación de cumplimiento y calidad a satisfacción: </t>
    </r>
    <r>
      <rPr>
        <sz val="8"/>
        <color rgb="FFFF0000"/>
        <rFont val="Calibri"/>
        <family val="2"/>
        <scheme val="minor"/>
      </rPr>
      <t>NO ESPECIFICA</t>
    </r>
    <r>
      <rPr>
        <b/>
        <sz val="8"/>
        <color theme="1"/>
        <rFont val="Calibri"/>
        <family val="2"/>
        <scheme val="minor"/>
      </rPr>
      <t xml:space="preserve"> 
6. Valor del contrato: $ 197,400,000 </t>
    </r>
    <r>
      <rPr>
        <sz val="8"/>
        <color theme="1"/>
        <rFont val="Calibri"/>
        <family val="2"/>
        <scheme val="minor"/>
      </rPr>
      <t xml:space="preserve">
</t>
    </r>
    <r>
      <rPr>
        <b/>
        <sz val="8"/>
        <color theme="1"/>
        <rFont val="Calibri"/>
        <family val="2"/>
        <scheme val="minor"/>
      </rPr>
      <t xml:space="preserve">7. RUP: </t>
    </r>
    <r>
      <rPr>
        <b/>
        <sz val="8"/>
        <color rgb="FFFF0000"/>
        <rFont val="Calibri"/>
        <family val="2"/>
        <scheme val="minor"/>
      </rPr>
      <t>NO ESPECIFICA - 4</t>
    </r>
    <r>
      <rPr>
        <b/>
        <sz val="8"/>
        <color theme="1"/>
        <rFont val="Calibri"/>
        <family val="2"/>
        <scheme val="minor"/>
      </rPr>
      <t xml:space="preserve">
8. Nombre, firma y cargo de quien expide la certificación: </t>
    </r>
    <r>
      <rPr>
        <sz val="8"/>
        <color theme="1"/>
        <rFont val="Calibri"/>
        <family val="2"/>
        <scheme val="minor"/>
      </rPr>
      <t>NELSON ANDRES MEJIA NARVAEZ</t>
    </r>
    <r>
      <rPr>
        <b/>
        <sz val="8"/>
        <color theme="1"/>
        <rFont val="Calibri"/>
        <family val="2"/>
        <scheme val="minor"/>
      </rPr>
      <t xml:space="preserve"> </t>
    </r>
    <r>
      <rPr>
        <b/>
        <sz val="8"/>
        <color rgb="FF7030A0"/>
        <rFont val="Calibri"/>
        <family val="2"/>
        <scheme val="minor"/>
      </rPr>
      <t>CUMPLE</t>
    </r>
    <r>
      <rPr>
        <b/>
        <sz val="8"/>
        <color theme="1"/>
        <rFont val="Calibri"/>
        <family val="2"/>
        <scheme val="minor"/>
      </rPr>
      <t xml:space="preserve">
1. Nombre o razón social del contratante: </t>
    </r>
    <r>
      <rPr>
        <sz val="8"/>
        <color theme="1"/>
        <rFont val="Calibri"/>
        <family val="2"/>
        <scheme val="minor"/>
      </rPr>
      <t>ALCALDIA DE SANTIAGO DE CALI</t>
    </r>
    <r>
      <rPr>
        <b/>
        <sz val="8"/>
        <color theme="1"/>
        <rFont val="Calibri"/>
        <family val="2"/>
        <scheme val="minor"/>
      </rPr>
      <t xml:space="preserve">
2. Número del contrato: 
3. Objeto del contrato: </t>
    </r>
    <r>
      <rPr>
        <sz val="8"/>
        <color theme="1"/>
        <rFont val="Calibri"/>
        <family val="2"/>
        <scheme val="minor"/>
      </rPr>
      <t>la adquisicion de los elementos necesarios para la atencios de primeros auxilios a los servidores publicos del muniicpio de Santiago de Cali, segun las caracteristicas tecnicas y requerimientos minimos establecidos en la invitacion</t>
    </r>
    <r>
      <rPr>
        <b/>
        <sz val="8"/>
        <color theme="1"/>
        <rFont val="Calibri"/>
        <family val="2"/>
        <scheme val="minor"/>
      </rPr>
      <t xml:space="preserve">
4. Fecha de inicio: </t>
    </r>
    <r>
      <rPr>
        <sz val="8"/>
        <color theme="1"/>
        <rFont val="Calibri"/>
        <family val="2"/>
        <scheme val="minor"/>
      </rPr>
      <t xml:space="preserve">25/07/2016
</t>
    </r>
    <r>
      <rPr>
        <b/>
        <sz val="8"/>
        <color theme="1"/>
        <rFont val="Calibri"/>
        <family val="2"/>
        <scheme val="minor"/>
      </rPr>
      <t xml:space="preserve">Fecha de terminación: </t>
    </r>
    <r>
      <rPr>
        <sz val="8"/>
        <color theme="1"/>
        <rFont val="Calibri"/>
        <family val="2"/>
        <scheme val="minor"/>
      </rPr>
      <t>23/08/2017</t>
    </r>
    <r>
      <rPr>
        <b/>
        <sz val="8"/>
        <color theme="1"/>
        <rFont val="Calibri"/>
        <family val="2"/>
        <scheme val="minor"/>
      </rPr>
      <t xml:space="preserve">
5. Indicación de cumplimiento y calidad a satisfacción:  </t>
    </r>
    <r>
      <rPr>
        <sz val="8"/>
        <color theme="1"/>
        <rFont val="Calibri"/>
        <family val="2"/>
        <scheme val="minor"/>
      </rPr>
      <t>SATISFACTORIA</t>
    </r>
    <r>
      <rPr>
        <b/>
        <sz val="8"/>
        <color theme="1"/>
        <rFont val="Calibri"/>
        <family val="2"/>
        <scheme val="minor"/>
      </rPr>
      <t xml:space="preserve">
6. Valor del contrato: </t>
    </r>
    <r>
      <rPr>
        <sz val="8"/>
        <color theme="1"/>
        <rFont val="Calibri"/>
        <family val="2"/>
        <scheme val="minor"/>
      </rPr>
      <t>$37,689,748</t>
    </r>
    <r>
      <rPr>
        <b/>
        <sz val="8"/>
        <color theme="1"/>
        <rFont val="Calibri"/>
        <family val="2"/>
        <scheme val="minor"/>
      </rPr>
      <t xml:space="preserve">
7. RUP: </t>
    </r>
    <r>
      <rPr>
        <b/>
        <sz val="8"/>
        <color rgb="FFFF0000"/>
        <rFont val="Calibri"/>
        <family val="2"/>
        <scheme val="minor"/>
      </rPr>
      <t>NO ESPECIFICA - 6</t>
    </r>
    <r>
      <rPr>
        <b/>
        <sz val="8"/>
        <color theme="1"/>
        <rFont val="Calibri"/>
        <family val="2"/>
        <scheme val="minor"/>
      </rPr>
      <t xml:space="preserve">
8. Nombre, firma y cargo de quien expide la certificación: </t>
    </r>
    <r>
      <rPr>
        <sz val="8"/>
        <color theme="1"/>
        <rFont val="Calibri"/>
        <family val="2"/>
        <scheme val="minor"/>
      </rPr>
      <t xml:space="preserve">JONNY RAMOS DIAZ - Lider de procesos de gestion de seguridad social integral </t>
    </r>
    <r>
      <rPr>
        <b/>
        <sz val="8"/>
        <color theme="1"/>
        <rFont val="Calibri"/>
        <family val="2"/>
        <scheme val="minor"/>
      </rPr>
      <t xml:space="preserve">CUMPLE
1. Nombre o razón social del contratante: </t>
    </r>
    <r>
      <rPr>
        <sz val="8"/>
        <color theme="1"/>
        <rFont val="Calibri"/>
        <family val="2"/>
        <scheme val="minor"/>
      </rPr>
      <t>MINISTERIO DE DEFENSA NACIONAL</t>
    </r>
    <r>
      <rPr>
        <b/>
        <sz val="8"/>
        <color theme="1"/>
        <rFont val="Calibri"/>
        <family val="2"/>
        <scheme val="minor"/>
      </rPr>
      <t xml:space="preserve">
2. Número del contrato: </t>
    </r>
    <r>
      <rPr>
        <sz val="8"/>
        <color theme="1"/>
        <rFont val="Calibri"/>
        <family val="2"/>
        <scheme val="minor"/>
      </rPr>
      <t>001-045/2016</t>
    </r>
    <r>
      <rPr>
        <b/>
        <sz val="8"/>
        <color theme="1"/>
        <rFont val="Calibri"/>
        <family val="2"/>
        <scheme val="minor"/>
      </rPr>
      <t xml:space="preserve">
3. Objeto del contrato: </t>
    </r>
    <r>
      <rPr>
        <sz val="8"/>
        <color theme="1"/>
        <rFont val="Calibri"/>
        <family val="2"/>
        <scheme val="minor"/>
      </rPr>
      <t>Adquisicion de elementos para los botiquines de la agencia logistica de las fuerzas Militares</t>
    </r>
    <r>
      <rPr>
        <b/>
        <sz val="8"/>
        <color theme="1"/>
        <rFont val="Calibri"/>
        <family val="2"/>
        <scheme val="minor"/>
      </rPr>
      <t xml:space="preserve">
4. Fecha de inicio: </t>
    </r>
    <r>
      <rPr>
        <sz val="8"/>
        <color theme="1"/>
        <rFont val="Calibri"/>
        <family val="2"/>
        <scheme val="minor"/>
      </rPr>
      <t>04/04/2016</t>
    </r>
    <r>
      <rPr>
        <b/>
        <sz val="8"/>
        <color theme="1"/>
        <rFont val="Calibri"/>
        <family val="2"/>
        <scheme val="minor"/>
      </rPr>
      <t xml:space="preserve">
Fecha de terminación: </t>
    </r>
    <r>
      <rPr>
        <sz val="8"/>
        <color theme="1"/>
        <rFont val="Calibri"/>
        <family val="2"/>
        <scheme val="minor"/>
      </rPr>
      <t>18/05/2016</t>
    </r>
    <r>
      <rPr>
        <b/>
        <sz val="8"/>
        <color theme="1"/>
        <rFont val="Calibri"/>
        <family val="2"/>
        <scheme val="minor"/>
      </rPr>
      <t xml:space="preserve">
5. Indicación de cumplimiento y calidad a satisfacción:  </t>
    </r>
    <r>
      <rPr>
        <sz val="8"/>
        <color theme="1"/>
        <rFont val="Calibri"/>
        <family val="2"/>
        <scheme val="minor"/>
      </rPr>
      <t>NO ESOECIFICA</t>
    </r>
    <r>
      <rPr>
        <b/>
        <sz val="8"/>
        <color theme="1"/>
        <rFont val="Calibri"/>
        <family val="2"/>
        <scheme val="minor"/>
      </rPr>
      <t xml:space="preserve">
6. Valor del contrato: </t>
    </r>
    <r>
      <rPr>
        <sz val="8"/>
        <color theme="1"/>
        <rFont val="Calibri"/>
        <family val="2"/>
        <scheme val="minor"/>
      </rPr>
      <t>$22,612,177</t>
    </r>
    <r>
      <rPr>
        <b/>
        <sz val="8"/>
        <color theme="1"/>
        <rFont val="Calibri"/>
        <family val="2"/>
        <scheme val="minor"/>
      </rPr>
      <t xml:space="preserve">
7. RUP: </t>
    </r>
    <r>
      <rPr>
        <b/>
        <sz val="8"/>
        <color rgb="FFFF0000"/>
        <rFont val="Calibri"/>
        <family val="2"/>
        <scheme val="minor"/>
      </rPr>
      <t>NO ESPECIFICA - 28</t>
    </r>
    <r>
      <rPr>
        <b/>
        <sz val="8"/>
        <color theme="1"/>
        <rFont val="Calibri"/>
        <family val="2"/>
        <scheme val="minor"/>
      </rPr>
      <t xml:space="preserve">
8. Nombre, firma y cargo de quien expide la certificación: </t>
    </r>
    <r>
      <rPr>
        <sz val="8"/>
        <color theme="1"/>
        <rFont val="Calibri"/>
        <family val="2"/>
        <scheme val="minor"/>
      </rPr>
      <t xml:space="preserve">ABOGADA EMMA GONZALEZ ARBOLEDA Directora de Contratacion - </t>
    </r>
    <r>
      <rPr>
        <b/>
        <sz val="8"/>
        <color theme="1"/>
        <rFont val="Calibri"/>
        <family val="2"/>
        <scheme val="minor"/>
      </rPr>
      <t>CUMPLE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</si>
</sst>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 #,##0_);[Red]\(&quot;$&quot;\ #,##0\)"/>
    <numFmt numFmtId="43" formatCode="_(* #,##0.00_);_(* \(#,##0.00\);_(* &quot;-&quot;??_);_(@_)"/>
    <numFmt numFmtId="164" formatCode="_(* #,##0_);_(* \(#,##0\);_(* &quot;-&quot;??_);_(@_)"/>
    <numFmt numFmtId="165" formatCode="&quot;$&quot;\ #,##0"/>
  </numFmts>
  <fonts count="23"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0"/>
      <color theme="1"/>
      <name val="Arial"/>
      <family val="2"/>
    </font>
    <font>
      <b/>
      <sz val="9"/>
      <color theme="1"/>
      <name val="Arial"/>
      <family val="2"/>
    </font>
    <font>
      <b/>
      <sz val="18"/>
      <color theme="1"/>
      <name val="Calibri"/>
      <family val="2"/>
      <scheme val="minor"/>
    </font>
    <font>
      <sz val="18"/>
      <color theme="1"/>
      <name val="Calibri"/>
      <family val="2"/>
      <scheme val="minor"/>
    </font>
    <font>
      <b/>
      <sz val="8"/>
      <color rgb="FFFF0000"/>
      <name val="Calibri"/>
      <family val="2"/>
      <scheme val="minor"/>
    </font>
    <font>
      <b/>
      <sz val="8"/>
      <color rgb="FF7030A0"/>
      <name val="Calibri"/>
      <family val="2"/>
      <scheme val="minor"/>
    </font>
    <font>
      <sz val="11"/>
      <color theme="1"/>
      <name val="Calibri"/>
      <family val="2"/>
      <scheme val="minor"/>
    </font>
    <font>
      <sz val="8"/>
      <color rgb="FFFF0000"/>
      <name val="Calibri"/>
      <family val="2"/>
      <scheme val="minor"/>
    </font>
    <font>
      <b/>
      <sz val="12"/>
      <color theme="1"/>
      <name val="Calibri"/>
      <family val="2"/>
      <scheme val="minor"/>
    </font>
    <font>
      <sz val="9"/>
      <color theme="1"/>
      <name val="Arial"/>
      <family val="2"/>
    </font>
    <font>
      <sz val="8"/>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auto="1"/>
      </left>
      <right/>
      <top/>
      <bottom style="medium">
        <color indexed="64"/>
      </bottom>
      <diagonal/>
    </border>
    <border>
      <left style="medium">
        <color indexed="64"/>
      </left>
      <right style="medium">
        <color indexed="64"/>
      </right>
      <top/>
      <bottom style="medium">
        <color indexed="64"/>
      </bottom>
      <diagonal/>
    </border>
    <border>
      <left style="medium">
        <color auto="1"/>
      </left>
      <right/>
      <top/>
      <bottom/>
      <diagonal/>
    </border>
    <border>
      <left style="medium">
        <color indexed="64"/>
      </left>
      <right style="medium">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auto="1"/>
      </left>
      <right/>
      <top style="medium">
        <color indexed="64"/>
      </top>
      <bottom style="medium">
        <color indexed="64"/>
      </bottom>
      <diagonal/>
    </border>
    <border>
      <left/>
      <right/>
      <top/>
      <bottom style="hair">
        <color auto="1"/>
      </bottom>
      <diagonal/>
    </border>
    <border>
      <left style="medium">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auto="1"/>
      </left>
      <right style="medium">
        <color auto="1"/>
      </right>
      <top style="hair">
        <color auto="1"/>
      </top>
      <bottom style="medium">
        <color auto="1"/>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medium">
        <color indexed="64"/>
      </top>
      <bottom/>
      <diagonal/>
    </border>
    <border>
      <left style="medium">
        <color auto="1"/>
      </left>
      <right style="medium">
        <color auto="1"/>
      </right>
      <top/>
      <bottom style="hair">
        <color auto="1"/>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s>
  <cellStyleXfs count="4">
    <xf numFmtId="0" fontId="0" fillId="0" borderId="0"/>
    <xf numFmtId="43" fontId="14"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15">
    <xf numFmtId="0" fontId="0" fillId="0" borderId="0" xfId="0"/>
    <xf numFmtId="0" fontId="4" fillId="0" borderId="0" xfId="0" applyFont="1"/>
    <xf numFmtId="0" fontId="4" fillId="0" borderId="0" xfId="0" applyFont="1" applyAlignment="1"/>
    <xf numFmtId="0" fontId="5" fillId="0" borderId="0" xfId="0" applyFont="1"/>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2" fillId="0" borderId="1" xfId="0" applyFont="1" applyBorder="1" applyAlignment="1">
      <alignment horizontal="justify" vertical="top"/>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3" fillId="0" borderId="1" xfId="0" applyFont="1" applyBorder="1" applyAlignment="1">
      <alignment vertical="center"/>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6"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0" xfId="0" applyFont="1" applyAlignment="1">
      <alignment wrapText="1"/>
    </xf>
    <xf numFmtId="0" fontId="7" fillId="0" borderId="1" xfId="0" applyFont="1" applyBorder="1" applyAlignment="1">
      <alignment horizontal="center" vertical="center"/>
    </xf>
    <xf numFmtId="0" fontId="6" fillId="3" borderId="1" xfId="0" applyFont="1" applyFill="1" applyBorder="1" applyAlignment="1">
      <alignment horizontal="center" vertical="center"/>
    </xf>
    <xf numFmtId="0" fontId="6" fillId="0" borderId="0" xfId="0" applyFont="1" applyAlignment="1">
      <alignment horizontal="center" vertical="center"/>
    </xf>
    <xf numFmtId="0" fontId="16"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3" fillId="0" borderId="2" xfId="0" applyFont="1" applyBorder="1" applyAlignment="1">
      <alignment horizontal="center" vertical="center" wrapText="1"/>
    </xf>
    <xf numFmtId="0" fontId="17" fillId="0" borderId="1" xfId="0" applyFont="1" applyBorder="1" applyAlignment="1">
      <alignment horizontal="justify" vertical="center" wrapText="1"/>
    </xf>
    <xf numFmtId="0" fontId="18" fillId="3" borderId="1" xfId="0" applyFont="1" applyFill="1" applyBorder="1" applyAlignment="1">
      <alignment horizontal="center" vertical="center" wrapText="1"/>
    </xf>
    <xf numFmtId="0" fontId="0" fillId="0" borderId="0" xfId="0" applyFont="1"/>
    <xf numFmtId="0" fontId="20" fillId="0" borderId="0" xfId="0" applyFont="1"/>
    <xf numFmtId="43" fontId="0" fillId="0" borderId="3" xfId="2" applyNumberFormat="1" applyFont="1" applyBorder="1"/>
    <xf numFmtId="43" fontId="0" fillId="0" borderId="0" xfId="2" applyNumberFormat="1" applyFont="1" applyBorder="1"/>
    <xf numFmtId="164" fontId="0" fillId="0" borderId="0" xfId="2" applyNumberFormat="1" applyFont="1" applyBorder="1"/>
    <xf numFmtId="0" fontId="0" fillId="0" borderId="0" xfId="0" applyFont="1" applyBorder="1"/>
    <xf numFmtId="0" fontId="20" fillId="0" borderId="4" xfId="0" applyFont="1" applyBorder="1"/>
    <xf numFmtId="43" fontId="0" fillId="0" borderId="5" xfId="2" applyNumberFormat="1" applyFont="1" applyBorder="1"/>
    <xf numFmtId="0" fontId="0" fillId="0" borderId="0" xfId="0" applyFont="1" applyFill="1" applyBorder="1" applyAlignment="1">
      <alignment horizontal="center"/>
    </xf>
    <xf numFmtId="0" fontId="20" fillId="0" borderId="6" xfId="0" applyFont="1" applyBorder="1"/>
    <xf numFmtId="43" fontId="19" fillId="0" borderId="7" xfId="2" applyNumberFormat="1" applyFont="1" applyBorder="1" applyAlignment="1">
      <alignment horizontal="center"/>
    </xf>
    <xf numFmtId="10" fontId="0" fillId="0" borderId="0" xfId="3" applyNumberFormat="1" applyFont="1" applyBorder="1" applyAlignment="1">
      <alignment horizontal="center"/>
    </xf>
    <xf numFmtId="164" fontId="0" fillId="0" borderId="8" xfId="2" applyNumberFormat="1" applyFont="1" applyBorder="1"/>
    <xf numFmtId="0" fontId="0" fillId="0" borderId="8" xfId="0" applyFont="1" applyFill="1" applyBorder="1" applyAlignment="1">
      <alignment horizontal="center"/>
    </xf>
    <xf numFmtId="43" fontId="0" fillId="0" borderId="0" xfId="0" applyNumberFormat="1" applyFont="1" applyBorder="1"/>
    <xf numFmtId="164" fontId="0" fillId="0" borderId="0" xfId="0" applyNumberFormat="1" applyFont="1" applyBorder="1"/>
    <xf numFmtId="0" fontId="20" fillId="0" borderId="11" xfId="0" applyFont="1" applyBorder="1"/>
    <xf numFmtId="0" fontId="0" fillId="0" borderId="7" xfId="0" applyFont="1" applyBorder="1"/>
    <xf numFmtId="0" fontId="16" fillId="6" borderId="6" xfId="0" applyFont="1" applyFill="1" applyBorder="1"/>
    <xf numFmtId="0" fontId="19" fillId="0" borderId="12" xfId="0" applyFont="1" applyBorder="1" applyAlignment="1">
      <alignment horizontal="center" vertical="justify" wrapText="1"/>
    </xf>
    <xf numFmtId="0" fontId="19" fillId="2" borderId="9" xfId="0" applyFont="1" applyFill="1" applyBorder="1" applyAlignment="1">
      <alignment horizontal="center" vertical="justify"/>
    </xf>
    <xf numFmtId="0" fontId="19" fillId="2" borderId="13" xfId="0" applyFont="1" applyFill="1" applyBorder="1" applyAlignment="1">
      <alignment horizontal="center" vertical="justify"/>
    </xf>
    <xf numFmtId="0" fontId="16" fillId="2" borderId="10" xfId="0" applyFont="1" applyFill="1" applyBorder="1" applyAlignment="1">
      <alignment horizontal="center" vertical="justify"/>
    </xf>
    <xf numFmtId="0" fontId="21" fillId="0" borderId="4" xfId="0" applyFont="1" applyBorder="1"/>
    <xf numFmtId="0" fontId="21" fillId="0" borderId="6" xfId="0" applyFont="1" applyBorder="1"/>
    <xf numFmtId="0" fontId="21" fillId="0" borderId="11" xfId="0" applyFont="1" applyBorder="1"/>
    <xf numFmtId="0" fontId="22" fillId="6" borderId="6" xfId="0" applyFont="1" applyFill="1" applyBorder="1"/>
    <xf numFmtId="0" fontId="0" fillId="0" borderId="9" xfId="0" applyFont="1" applyBorder="1"/>
    <xf numFmtId="0" fontId="19" fillId="2" borderId="13" xfId="0" applyFont="1" applyFill="1" applyBorder="1" applyAlignment="1">
      <alignment horizontal="center" vertical="justify" wrapText="1"/>
    </xf>
    <xf numFmtId="0" fontId="19" fillId="2" borderId="10" xfId="0" applyFont="1" applyFill="1" applyBorder="1" applyAlignment="1">
      <alignment horizontal="center" vertical="justify" wrapText="1"/>
    </xf>
    <xf numFmtId="0" fontId="22" fillId="7" borderId="12" xfId="0" applyFont="1" applyFill="1" applyBorder="1"/>
    <xf numFmtId="43" fontId="0" fillId="0" borderId="0" xfId="2" applyNumberFormat="1" applyFont="1"/>
    <xf numFmtId="164" fontId="0" fillId="0" borderId="0" xfId="2" applyNumberFormat="1" applyFont="1"/>
    <xf numFmtId="0" fontId="21" fillId="0" borderId="0" xfId="0" applyFont="1"/>
    <xf numFmtId="43" fontId="0" fillId="0" borderId="0" xfId="2" applyNumberFormat="1" applyFont="1" applyBorder="1" applyAlignment="1">
      <alignment horizontal="center"/>
    </xf>
    <xf numFmtId="0" fontId="19" fillId="2" borderId="9" xfId="0" applyFont="1" applyFill="1" applyBorder="1" applyAlignment="1">
      <alignment horizontal="center"/>
    </xf>
    <xf numFmtId="0" fontId="19" fillId="2" borderId="13" xfId="0" applyFont="1" applyFill="1" applyBorder="1" applyAlignment="1">
      <alignment horizontal="center"/>
    </xf>
    <xf numFmtId="0" fontId="19" fillId="2" borderId="10" xfId="0" applyFont="1" applyFill="1" applyBorder="1" applyAlignment="1">
      <alignment horizontal="center"/>
    </xf>
    <xf numFmtId="0" fontId="21" fillId="0" borderId="0" xfId="0" applyFont="1" applyBorder="1"/>
    <xf numFmtId="0" fontId="22" fillId="0" borderId="14" xfId="0" applyFont="1" applyBorder="1" applyAlignment="1">
      <alignment horizontal="center"/>
    </xf>
    <xf numFmtId="0" fontId="21" fillId="0" borderId="5" xfId="0" applyFont="1" applyBorder="1"/>
    <xf numFmtId="0" fontId="21" fillId="0" borderId="14" xfId="0" applyFont="1" applyBorder="1"/>
    <xf numFmtId="6" fontId="22" fillId="0" borderId="15" xfId="2" applyNumberFormat="1" applyFont="1" applyBorder="1" applyAlignment="1">
      <alignment horizontal="center"/>
    </xf>
    <xf numFmtId="0" fontId="22" fillId="0" borderId="15" xfId="0" applyFont="1" applyBorder="1" applyAlignment="1">
      <alignment horizontal="center"/>
    </xf>
    <xf numFmtId="0" fontId="21" fillId="0" borderId="15" xfId="0" applyFont="1" applyBorder="1"/>
    <xf numFmtId="0" fontId="21" fillId="0" borderId="0" xfId="0" applyFont="1" applyBorder="1" applyAlignment="1">
      <alignment vertical="justify"/>
    </xf>
    <xf numFmtId="0" fontId="21" fillId="0" borderId="0" xfId="0" applyFont="1" applyBorder="1" applyAlignment="1">
      <alignment horizontal="center" vertical="center"/>
    </xf>
    <xf numFmtId="0" fontId="22" fillId="0" borderId="16" xfId="0" applyFont="1" applyBorder="1" applyAlignment="1">
      <alignment horizontal="center"/>
    </xf>
    <xf numFmtId="0" fontId="21" fillId="0" borderId="17" xfId="0" applyFont="1" applyBorder="1"/>
    <xf numFmtId="0" fontId="21" fillId="0" borderId="18" xfId="0" applyFont="1" applyBorder="1"/>
    <xf numFmtId="0" fontId="21" fillId="0" borderId="9" xfId="0" applyFont="1" applyBorder="1" applyAlignment="1">
      <alignment horizontal="center" vertical="center"/>
    </xf>
    <xf numFmtId="0" fontId="21" fillId="0" borderId="13" xfId="0" applyFont="1" applyBorder="1" applyAlignment="1">
      <alignment horizontal="center" vertical="center"/>
    </xf>
    <xf numFmtId="0" fontId="21" fillId="0" borderId="10" xfId="0" applyFont="1" applyBorder="1" applyAlignment="1">
      <alignment horizontal="center" vertical="center"/>
    </xf>
    <xf numFmtId="0" fontId="3" fillId="0" borderId="0" xfId="0" applyFont="1" applyAlignment="1">
      <alignment vertical="justify" wrapText="1"/>
    </xf>
    <xf numFmtId="0" fontId="0" fillId="0" borderId="0" xfId="0" applyAlignment="1"/>
    <xf numFmtId="0" fontId="0" fillId="0" borderId="0" xfId="0" applyAlignment="1">
      <alignment horizontal="center"/>
    </xf>
    <xf numFmtId="0" fontId="0" fillId="0" borderId="0" xfId="0" applyBorder="1"/>
    <xf numFmtId="0" fontId="6" fillId="0" borderId="3" xfId="0" applyFont="1" applyBorder="1" applyAlignment="1">
      <alignment horizontal="left"/>
    </xf>
    <xf numFmtId="10" fontId="4" fillId="0" borderId="14" xfId="3" applyNumberFormat="1" applyFont="1" applyBorder="1" applyAlignment="1">
      <alignment horizontal="center"/>
    </xf>
    <xf numFmtId="6" fontId="6" fillId="0" borderId="12" xfId="2" applyNumberFormat="1" applyFont="1" applyBorder="1" applyAlignment="1">
      <alignment horizontal="center"/>
    </xf>
    <xf numFmtId="0" fontId="4" fillId="0" borderId="14" xfId="0" applyFont="1" applyBorder="1" applyAlignment="1">
      <alignment horizontal="justify" vertical="justify" wrapText="1"/>
    </xf>
    <xf numFmtId="165" fontId="4" fillId="0" borderId="15" xfId="0" applyNumberFormat="1" applyFont="1" applyBorder="1" applyAlignment="1">
      <alignment horizontal="center"/>
    </xf>
    <xf numFmtId="0" fontId="4" fillId="0" borderId="15" xfId="0" applyFont="1" applyBorder="1" applyAlignment="1">
      <alignment horizontal="justify" vertical="justify" wrapText="1"/>
    </xf>
    <xf numFmtId="43" fontId="4" fillId="0" borderId="16" xfId="0" applyNumberFormat="1" applyFont="1" applyBorder="1" applyAlignment="1">
      <alignment horizontal="center" vertical="center"/>
    </xf>
    <xf numFmtId="43" fontId="4" fillId="0" borderId="16" xfId="0" applyNumberFormat="1" applyFont="1" applyBorder="1" applyAlignment="1">
      <alignment vertical="center"/>
    </xf>
    <xf numFmtId="0" fontId="4" fillId="0" borderId="18" xfId="0" applyFont="1" applyBorder="1"/>
    <xf numFmtId="0" fontId="6" fillId="0" borderId="12" xfId="0" applyFont="1" applyBorder="1" applyAlignment="1">
      <alignment horizontal="center" vertical="justify"/>
    </xf>
    <xf numFmtId="0" fontId="6" fillId="0" borderId="19" xfId="0" applyFont="1" applyBorder="1" applyAlignment="1">
      <alignment horizontal="center" vertical="center"/>
    </xf>
    <xf numFmtId="0" fontId="6" fillId="0" borderId="4" xfId="0" applyFont="1" applyBorder="1" applyAlignment="1">
      <alignment horizontal="center" vertical="center"/>
    </xf>
    <xf numFmtId="0" fontId="4" fillId="0" borderId="12" xfId="0" applyFont="1" applyBorder="1" applyAlignment="1">
      <alignment horizontal="justify" vertical="justify" wrapText="1"/>
    </xf>
    <xf numFmtId="0" fontId="6" fillId="0" borderId="20" xfId="0" applyFont="1" applyBorder="1" applyAlignment="1">
      <alignment horizontal="center" vertical="center"/>
    </xf>
    <xf numFmtId="0" fontId="6" fillId="0" borderId="21" xfId="0" applyFont="1" applyBorder="1" applyAlignment="1">
      <alignment vertical="center"/>
    </xf>
    <xf numFmtId="0" fontId="6" fillId="0" borderId="8" xfId="0" applyFont="1" applyBorder="1" applyAlignment="1">
      <alignment horizontal="center"/>
    </xf>
    <xf numFmtId="0" fontId="15" fillId="7" borderId="1" xfId="0" applyFont="1" applyFill="1" applyBorder="1" applyAlignment="1">
      <alignment horizontal="center" vertical="center" wrapText="1"/>
    </xf>
    <xf numFmtId="17" fontId="15" fillId="7" borderId="1" xfId="0" applyNumberFormat="1" applyFont="1" applyFill="1" applyBorder="1" applyAlignment="1">
      <alignment horizontal="center" vertical="center" wrapText="1"/>
    </xf>
    <xf numFmtId="0" fontId="10" fillId="0" borderId="1" xfId="0" applyFont="1" applyBorder="1" applyAlignment="1">
      <alignment horizontal="center"/>
    </xf>
    <xf numFmtId="0" fontId="9" fillId="0" borderId="1" xfId="0" applyFont="1" applyBorder="1" applyAlignment="1">
      <alignment horizontal="center" vertical="center"/>
    </xf>
    <xf numFmtId="0" fontId="3" fillId="0" borderId="1" xfId="0" applyFont="1" applyBorder="1" applyAlignment="1">
      <alignment horizontal="center" vertical="center"/>
    </xf>
    <xf numFmtId="0" fontId="11" fillId="0" borderId="1" xfId="0" applyFont="1" applyBorder="1" applyAlignment="1">
      <alignment horizontal="center"/>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3" fillId="0" borderId="0" xfId="0" applyFont="1" applyAlignment="1">
      <alignment vertical="justify" wrapText="1"/>
    </xf>
    <xf numFmtId="0" fontId="0" fillId="0" borderId="0" xfId="0" applyAlignment="1">
      <alignment horizontal="center"/>
    </xf>
    <xf numFmtId="0" fontId="19" fillId="2" borderId="10" xfId="0" applyFont="1" applyFill="1" applyBorder="1" applyAlignment="1">
      <alignment horizontal="left" vertical="justify"/>
    </xf>
    <xf numFmtId="0" fontId="19" fillId="2" borderId="9" xfId="0" applyFont="1" applyFill="1" applyBorder="1" applyAlignment="1">
      <alignment horizontal="left" vertical="justify"/>
    </xf>
    <xf numFmtId="0" fontId="9" fillId="0" borderId="0" xfId="0" applyFont="1" applyAlignment="1">
      <alignment horizontal="center" vertical="justify"/>
    </xf>
    <xf numFmtId="0" fontId="7" fillId="0" borderId="0" xfId="0" applyFont="1" applyAlignment="1">
      <alignment horizontal="center"/>
    </xf>
  </cellXfs>
  <cellStyles count="4">
    <cellStyle name="Millares" xfId="2" builtinId="3"/>
    <cellStyle name="Millares 2" xfId="1"/>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ownloads/PROTECCION%20PERSONAL%20Y%20PRIMEROS%20AUXILIOS%20INVITACION%20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1">
          <cell r="A1" t="str">
            <v>INVITACIÓN ABIERTA No 004  DE 2017</v>
          </cell>
        </row>
        <row r="2">
          <cell r="A2" t="str">
            <v>SUMINISTRO DE ELEMENTOS DE PROTECCION PERSONAL Y ELEMENTOS DE PRIMEROS AUXILIOS PARA LA EMPRESA DE LICORES DE CUNDINAMARCA</v>
          </cell>
        </row>
        <row r="4">
          <cell r="B4" t="str">
            <v>C &amp; P LICITACIONES Y CONSULTORIAS SAS</v>
          </cell>
          <cell r="C4" t="str">
            <v>IMCOLMEDICA S.A</v>
          </cell>
          <cell r="D4" t="str">
            <v>CENTRAL DE HERRAMIENTAS DE COLOMBIA SAS</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9"/>
  <sheetViews>
    <sheetView tabSelected="1" zoomScale="80" zoomScaleNormal="80" workbookViewId="0">
      <selection activeCell="B15" sqref="B15"/>
    </sheetView>
  </sheetViews>
  <sheetFormatPr baseColWidth="10" defaultRowHeight="11.25" x14ac:dyDescent="0.2"/>
  <cols>
    <col min="1" max="1" width="61" style="2" customWidth="1"/>
    <col min="2" max="2" width="36.28515625" style="16" customWidth="1"/>
    <col min="3" max="3" width="31.7109375" style="16" customWidth="1"/>
    <col min="4" max="4" width="32.28515625" style="16" customWidth="1"/>
    <col min="5" max="16384" width="11.42578125" style="1"/>
  </cols>
  <sheetData>
    <row r="2" spans="1:4" ht="23.25" x14ac:dyDescent="0.35">
      <c r="A2" s="103" t="s">
        <v>115</v>
      </c>
      <c r="B2" s="103"/>
      <c r="C2" s="103"/>
      <c r="D2" s="103"/>
    </row>
    <row r="3" spans="1:4" ht="38.25" customHeight="1" x14ac:dyDescent="0.2">
      <c r="A3" s="5" t="s">
        <v>0</v>
      </c>
      <c r="B3" s="17" t="s">
        <v>47</v>
      </c>
      <c r="C3" s="17" t="s">
        <v>52</v>
      </c>
      <c r="D3" s="17" t="s">
        <v>121</v>
      </c>
    </row>
    <row r="4" spans="1:4" x14ac:dyDescent="0.2">
      <c r="A4" s="6" t="s">
        <v>1</v>
      </c>
      <c r="B4" s="15" t="s">
        <v>40</v>
      </c>
      <c r="C4" s="15" t="s">
        <v>21</v>
      </c>
      <c r="D4" s="15" t="s">
        <v>21</v>
      </c>
    </row>
    <row r="5" spans="1:4" ht="56.25" x14ac:dyDescent="0.2">
      <c r="A5" s="7" t="s">
        <v>2</v>
      </c>
      <c r="B5" s="15" t="s">
        <v>13</v>
      </c>
      <c r="C5" s="15" t="s">
        <v>13</v>
      </c>
      <c r="D5" s="15" t="s">
        <v>13</v>
      </c>
    </row>
    <row r="6" spans="1:4" x14ac:dyDescent="0.2">
      <c r="A6" s="8" t="s">
        <v>29</v>
      </c>
      <c r="B6" s="15"/>
      <c r="C6" s="15"/>
      <c r="D6" s="15"/>
    </row>
    <row r="7" spans="1:4" x14ac:dyDescent="0.2">
      <c r="A7" s="9" t="s">
        <v>30</v>
      </c>
      <c r="B7" s="15" t="s">
        <v>41</v>
      </c>
      <c r="C7" s="15" t="s">
        <v>22</v>
      </c>
      <c r="D7" s="15" t="s">
        <v>58</v>
      </c>
    </row>
    <row r="8" spans="1:4" ht="246.75" customHeight="1" x14ac:dyDescent="0.2">
      <c r="A8" s="10" t="s">
        <v>31</v>
      </c>
      <c r="B8" s="15" t="s">
        <v>13</v>
      </c>
      <c r="C8" s="15" t="s">
        <v>13</v>
      </c>
      <c r="D8" s="15" t="s">
        <v>13</v>
      </c>
    </row>
    <row r="9" spans="1:4" x14ac:dyDescent="0.2">
      <c r="A9" s="10" t="s">
        <v>19</v>
      </c>
      <c r="B9" s="15" t="s">
        <v>42</v>
      </c>
      <c r="C9" s="15" t="s">
        <v>42</v>
      </c>
      <c r="D9" s="15" t="s">
        <v>42</v>
      </c>
    </row>
    <row r="10" spans="1:4" x14ac:dyDescent="0.2">
      <c r="A10" s="8" t="s">
        <v>3</v>
      </c>
      <c r="B10" s="15" t="s">
        <v>14</v>
      </c>
      <c r="C10" s="15" t="s">
        <v>14</v>
      </c>
      <c r="D10" s="15" t="s">
        <v>14</v>
      </c>
    </row>
    <row r="11" spans="1:4" ht="22.5" x14ac:dyDescent="0.2">
      <c r="A11" s="11" t="s">
        <v>4</v>
      </c>
      <c r="B11" s="15" t="s">
        <v>14</v>
      </c>
      <c r="C11" s="15" t="s">
        <v>14</v>
      </c>
      <c r="D11" s="15" t="s">
        <v>14</v>
      </c>
    </row>
    <row r="12" spans="1:4" x14ac:dyDescent="0.2">
      <c r="A12" s="8" t="s">
        <v>33</v>
      </c>
      <c r="B12" s="15" t="s">
        <v>14</v>
      </c>
      <c r="C12" s="15" t="s">
        <v>14</v>
      </c>
      <c r="D12" s="15" t="s">
        <v>14</v>
      </c>
    </row>
    <row r="13" spans="1:4" ht="45" x14ac:dyDescent="0.2">
      <c r="A13" s="11" t="s">
        <v>12</v>
      </c>
      <c r="B13" s="15" t="s">
        <v>14</v>
      </c>
      <c r="C13" s="15" t="s">
        <v>14</v>
      </c>
      <c r="D13" s="15" t="s">
        <v>14</v>
      </c>
    </row>
    <row r="14" spans="1:4" x14ac:dyDescent="0.2">
      <c r="A14" s="9" t="s">
        <v>32</v>
      </c>
      <c r="B14" s="15" t="s">
        <v>43</v>
      </c>
      <c r="C14" s="15" t="s">
        <v>56</v>
      </c>
      <c r="D14" s="15" t="s">
        <v>59</v>
      </c>
    </row>
    <row r="15" spans="1:4" ht="408.75" customHeight="1" x14ac:dyDescent="0.2">
      <c r="A15" s="10" t="s">
        <v>15</v>
      </c>
      <c r="B15" s="102" t="s">
        <v>48</v>
      </c>
      <c r="C15" s="27" t="s">
        <v>57</v>
      </c>
      <c r="D15" s="15" t="s">
        <v>13</v>
      </c>
    </row>
    <row r="16" spans="1:4" ht="22.5" customHeight="1" x14ac:dyDescent="0.2">
      <c r="A16" s="8" t="s">
        <v>34</v>
      </c>
      <c r="B16" s="15" t="s">
        <v>44</v>
      </c>
      <c r="C16" s="15" t="s">
        <v>20</v>
      </c>
      <c r="D16" s="15" t="s">
        <v>60</v>
      </c>
    </row>
    <row r="17" spans="1:4" ht="67.5" x14ac:dyDescent="0.2">
      <c r="A17" s="11" t="s">
        <v>5</v>
      </c>
      <c r="B17" s="15" t="s">
        <v>13</v>
      </c>
      <c r="C17" s="15" t="s">
        <v>13</v>
      </c>
      <c r="D17" s="15" t="s">
        <v>13</v>
      </c>
    </row>
    <row r="18" spans="1:4" ht="21.75" customHeight="1" x14ac:dyDescent="0.2">
      <c r="A18" s="8" t="s">
        <v>35</v>
      </c>
      <c r="B18" s="15" t="s">
        <v>45</v>
      </c>
      <c r="C18" s="15" t="s">
        <v>54</v>
      </c>
      <c r="D18" s="15" t="s">
        <v>61</v>
      </c>
    </row>
    <row r="19" spans="1:4" ht="39" customHeight="1" x14ac:dyDescent="0.2">
      <c r="A19" s="11" t="s">
        <v>6</v>
      </c>
      <c r="B19" s="15" t="s">
        <v>13</v>
      </c>
      <c r="C19" s="15" t="s">
        <v>13</v>
      </c>
      <c r="D19" s="15" t="s">
        <v>13</v>
      </c>
    </row>
    <row r="20" spans="1:4" x14ac:dyDescent="0.2">
      <c r="A20" s="12" t="s">
        <v>36</v>
      </c>
      <c r="B20" s="15" t="s">
        <v>46</v>
      </c>
      <c r="C20" s="15" t="s">
        <v>23</v>
      </c>
      <c r="D20" s="15" t="s">
        <v>62</v>
      </c>
    </row>
    <row r="21" spans="1:4" ht="23.25" customHeight="1" x14ac:dyDescent="0.2">
      <c r="A21" s="11" t="s">
        <v>7</v>
      </c>
      <c r="B21" s="15" t="s">
        <v>13</v>
      </c>
      <c r="C21" s="15" t="s">
        <v>13</v>
      </c>
      <c r="D21" s="15" t="s">
        <v>13</v>
      </c>
    </row>
    <row r="22" spans="1:4" x14ac:dyDescent="0.2">
      <c r="A22" s="13" t="s">
        <v>37</v>
      </c>
      <c r="B22" s="15" t="s">
        <v>49</v>
      </c>
      <c r="C22" s="15" t="s">
        <v>55</v>
      </c>
      <c r="D22" s="15" t="s">
        <v>63</v>
      </c>
    </row>
    <row r="23" spans="1:4" ht="68.25" customHeight="1" x14ac:dyDescent="0.2">
      <c r="A23" s="14" t="s">
        <v>16</v>
      </c>
      <c r="B23" s="15" t="s">
        <v>13</v>
      </c>
      <c r="C23" s="15" t="s">
        <v>13</v>
      </c>
      <c r="D23" s="15" t="s">
        <v>13</v>
      </c>
    </row>
    <row r="24" spans="1:4" ht="24.75" customHeight="1" x14ac:dyDescent="0.2">
      <c r="A24" s="12" t="s">
        <v>38</v>
      </c>
      <c r="B24" s="15" t="s">
        <v>18</v>
      </c>
      <c r="C24" s="15" t="s">
        <v>18</v>
      </c>
      <c r="D24" s="15" t="s">
        <v>18</v>
      </c>
    </row>
    <row r="25" spans="1:4" ht="69.75" customHeight="1" x14ac:dyDescent="0.2">
      <c r="A25" s="10" t="s">
        <v>8</v>
      </c>
      <c r="B25" s="15" t="s">
        <v>13</v>
      </c>
      <c r="C25" s="15" t="s">
        <v>13</v>
      </c>
      <c r="D25" s="15" t="s">
        <v>13</v>
      </c>
    </row>
    <row r="26" spans="1:4" ht="24" customHeight="1" x14ac:dyDescent="0.2">
      <c r="A26" s="9" t="s">
        <v>39</v>
      </c>
      <c r="B26" s="15" t="s">
        <v>50</v>
      </c>
      <c r="C26" s="15" t="s">
        <v>53</v>
      </c>
      <c r="D26" s="15" t="s">
        <v>64</v>
      </c>
    </row>
    <row r="27" spans="1:4" ht="168.75" x14ac:dyDescent="0.2">
      <c r="A27" s="14" t="s">
        <v>17</v>
      </c>
      <c r="B27" s="101" t="s">
        <v>51</v>
      </c>
      <c r="C27" s="18" t="s">
        <v>13</v>
      </c>
      <c r="D27" s="15" t="s">
        <v>13</v>
      </c>
    </row>
    <row r="28" spans="1:4" ht="22.5" customHeight="1" x14ac:dyDescent="0.2">
      <c r="A28" s="20" t="s">
        <v>24</v>
      </c>
      <c r="B28" s="21" t="s">
        <v>25</v>
      </c>
      <c r="C28" s="21" t="s">
        <v>25</v>
      </c>
      <c r="D28" s="24" t="s">
        <v>25</v>
      </c>
    </row>
    <row r="29" spans="1:4" x14ac:dyDescent="0.2">
      <c r="A29" s="3"/>
      <c r="B29" s="22"/>
      <c r="C29" s="22"/>
      <c r="D29" s="22"/>
    </row>
  </sheetData>
  <mergeCells count="1">
    <mergeCell ref="A2:D2"/>
  </mergeCells>
  <pageMargins left="0.7" right="0.7" top="0.75" bottom="0.75" header="0.3" footer="0.3"/>
  <pageSetup paperSize="5" scale="3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workbookViewId="0">
      <selection activeCell="D6" sqref="D6:D44"/>
    </sheetView>
  </sheetViews>
  <sheetFormatPr baseColWidth="10" defaultRowHeight="11.25" x14ac:dyDescent="0.2"/>
  <cols>
    <col min="1" max="1" width="30.28515625" style="1" customWidth="1"/>
    <col min="2" max="16384" width="11.42578125" style="1"/>
  </cols>
  <sheetData>
    <row r="2" spans="1:5" ht="23.25" x14ac:dyDescent="0.35">
      <c r="A2" s="103" t="s">
        <v>115</v>
      </c>
      <c r="B2" s="106"/>
      <c r="C2" s="106"/>
      <c r="D2" s="106"/>
      <c r="E2" s="106"/>
    </row>
    <row r="3" spans="1:5" ht="12" x14ac:dyDescent="0.2">
      <c r="A3" s="104" t="s">
        <v>9</v>
      </c>
      <c r="B3" s="104"/>
      <c r="C3" s="104"/>
      <c r="D3" s="104"/>
      <c r="E3" s="104"/>
    </row>
    <row r="4" spans="1:5" x14ac:dyDescent="0.2">
      <c r="A4" s="105" t="s">
        <v>116</v>
      </c>
      <c r="B4" s="105"/>
      <c r="C4" s="105"/>
      <c r="D4" s="105"/>
      <c r="E4" s="105"/>
    </row>
    <row r="5" spans="1:5" ht="56.25" x14ac:dyDescent="0.2">
      <c r="A5" s="25" t="s">
        <v>10</v>
      </c>
      <c r="B5" s="25" t="s">
        <v>11</v>
      </c>
      <c r="C5" s="17" t="s">
        <v>47</v>
      </c>
      <c r="D5" s="17" t="s">
        <v>52</v>
      </c>
      <c r="E5" s="17" t="s">
        <v>121</v>
      </c>
    </row>
    <row r="6" spans="1:5" ht="12" x14ac:dyDescent="0.2">
      <c r="A6" s="26" t="s">
        <v>65</v>
      </c>
      <c r="B6" s="26" t="s">
        <v>66</v>
      </c>
      <c r="C6" s="107" t="s">
        <v>13</v>
      </c>
      <c r="D6" s="107" t="s">
        <v>13</v>
      </c>
      <c r="E6" s="107" t="s">
        <v>13</v>
      </c>
    </row>
    <row r="7" spans="1:5" ht="12" x14ac:dyDescent="0.2">
      <c r="A7" s="26" t="s">
        <v>67</v>
      </c>
      <c r="B7" s="26" t="s">
        <v>66</v>
      </c>
      <c r="C7" s="107"/>
      <c r="D7" s="107"/>
      <c r="E7" s="107"/>
    </row>
    <row r="8" spans="1:5" ht="12" x14ac:dyDescent="0.2">
      <c r="A8" s="26" t="s">
        <v>68</v>
      </c>
      <c r="B8" s="26" t="s">
        <v>66</v>
      </c>
      <c r="C8" s="107"/>
      <c r="D8" s="107"/>
      <c r="E8" s="107"/>
    </row>
    <row r="9" spans="1:5" ht="24" x14ac:dyDescent="0.2">
      <c r="A9" s="26" t="s">
        <v>69</v>
      </c>
      <c r="B9" s="26" t="s">
        <v>70</v>
      </c>
      <c r="C9" s="107"/>
      <c r="D9" s="107"/>
      <c r="E9" s="107"/>
    </row>
    <row r="10" spans="1:5" ht="24" x14ac:dyDescent="0.2">
      <c r="A10" s="26" t="s">
        <v>69</v>
      </c>
      <c r="B10" s="26" t="s">
        <v>71</v>
      </c>
      <c r="C10" s="107"/>
      <c r="D10" s="107"/>
      <c r="E10" s="107"/>
    </row>
    <row r="11" spans="1:5" ht="24" x14ac:dyDescent="0.2">
      <c r="A11" s="26" t="s">
        <v>72</v>
      </c>
      <c r="B11" s="26" t="s">
        <v>73</v>
      </c>
      <c r="C11" s="107"/>
      <c r="D11" s="107"/>
      <c r="E11" s="107"/>
    </row>
    <row r="12" spans="1:5" ht="12" x14ac:dyDescent="0.2">
      <c r="A12" s="26" t="s">
        <v>74</v>
      </c>
      <c r="B12" s="26" t="s">
        <v>75</v>
      </c>
      <c r="C12" s="107"/>
      <c r="D12" s="107"/>
      <c r="E12" s="107"/>
    </row>
    <row r="13" spans="1:5" ht="12" x14ac:dyDescent="0.2">
      <c r="A13" s="26" t="s">
        <v>76</v>
      </c>
      <c r="B13" s="26" t="s">
        <v>66</v>
      </c>
      <c r="C13" s="107"/>
      <c r="D13" s="107"/>
      <c r="E13" s="107"/>
    </row>
    <row r="14" spans="1:5" ht="36" x14ac:dyDescent="0.2">
      <c r="A14" s="26" t="s">
        <v>77</v>
      </c>
      <c r="B14" s="26" t="s">
        <v>66</v>
      </c>
      <c r="C14" s="107"/>
      <c r="D14" s="107"/>
      <c r="E14" s="107"/>
    </row>
    <row r="15" spans="1:5" ht="60" x14ac:dyDescent="0.2">
      <c r="A15" s="26" t="s">
        <v>78</v>
      </c>
      <c r="B15" s="26" t="s">
        <v>66</v>
      </c>
      <c r="C15" s="107"/>
      <c r="D15" s="107"/>
      <c r="E15" s="107"/>
    </row>
    <row r="16" spans="1:5" ht="24" x14ac:dyDescent="0.2">
      <c r="A16" s="26" t="s">
        <v>79</v>
      </c>
      <c r="B16" s="26" t="s">
        <v>80</v>
      </c>
      <c r="C16" s="107"/>
      <c r="D16" s="107"/>
      <c r="E16" s="107"/>
    </row>
    <row r="17" spans="1:5" ht="12" x14ac:dyDescent="0.2">
      <c r="A17" s="26" t="s">
        <v>81</v>
      </c>
      <c r="B17" s="26" t="s">
        <v>66</v>
      </c>
      <c r="C17" s="107"/>
      <c r="D17" s="107"/>
      <c r="E17" s="107"/>
    </row>
    <row r="18" spans="1:5" ht="12" x14ac:dyDescent="0.2">
      <c r="A18" s="26" t="s">
        <v>82</v>
      </c>
      <c r="B18" s="26" t="s">
        <v>66</v>
      </c>
      <c r="C18" s="107"/>
      <c r="D18" s="107"/>
      <c r="E18" s="107"/>
    </row>
    <row r="19" spans="1:5" ht="36" x14ac:dyDescent="0.2">
      <c r="A19" s="26" t="s">
        <v>83</v>
      </c>
      <c r="B19" s="26" t="s">
        <v>84</v>
      </c>
      <c r="C19" s="107"/>
      <c r="D19" s="107"/>
      <c r="E19" s="107"/>
    </row>
    <row r="20" spans="1:5" ht="24" x14ac:dyDescent="0.2">
      <c r="A20" s="26" t="s">
        <v>85</v>
      </c>
      <c r="B20" s="26" t="s">
        <v>86</v>
      </c>
      <c r="C20" s="107"/>
      <c r="D20" s="107"/>
      <c r="E20" s="107"/>
    </row>
    <row r="21" spans="1:5" ht="24" x14ac:dyDescent="0.2">
      <c r="A21" s="26" t="s">
        <v>87</v>
      </c>
      <c r="B21" s="26" t="s">
        <v>88</v>
      </c>
      <c r="C21" s="107"/>
      <c r="D21" s="107"/>
      <c r="E21" s="107"/>
    </row>
    <row r="22" spans="1:5" ht="12" x14ac:dyDescent="0.2">
      <c r="A22" s="26" t="s">
        <v>89</v>
      </c>
      <c r="B22" s="26" t="s">
        <v>66</v>
      </c>
      <c r="C22" s="107"/>
      <c r="D22" s="107"/>
      <c r="E22" s="107"/>
    </row>
    <row r="23" spans="1:5" ht="12" x14ac:dyDescent="0.2">
      <c r="A23" s="26" t="s">
        <v>90</v>
      </c>
      <c r="B23" s="26" t="s">
        <v>66</v>
      </c>
      <c r="C23" s="107"/>
      <c r="D23" s="107"/>
      <c r="E23" s="107"/>
    </row>
    <row r="24" spans="1:5" ht="36" x14ac:dyDescent="0.2">
      <c r="A24" s="26" t="s">
        <v>91</v>
      </c>
      <c r="B24" s="26" t="s">
        <v>66</v>
      </c>
      <c r="C24" s="107"/>
      <c r="D24" s="107"/>
      <c r="E24" s="107"/>
    </row>
    <row r="25" spans="1:5" ht="24" x14ac:dyDescent="0.2">
      <c r="A25" s="26" t="s">
        <v>92</v>
      </c>
      <c r="B25" s="26" t="s">
        <v>93</v>
      </c>
      <c r="C25" s="107"/>
      <c r="D25" s="107"/>
      <c r="E25" s="107"/>
    </row>
    <row r="26" spans="1:5" ht="24" x14ac:dyDescent="0.2">
      <c r="A26" s="26" t="s">
        <v>94</v>
      </c>
      <c r="B26" s="26" t="s">
        <v>95</v>
      </c>
      <c r="C26" s="107"/>
      <c r="D26" s="107"/>
      <c r="E26" s="107"/>
    </row>
    <row r="27" spans="1:5" ht="12" x14ac:dyDescent="0.2">
      <c r="A27" s="26" t="s">
        <v>96</v>
      </c>
      <c r="B27" s="26" t="s">
        <v>66</v>
      </c>
      <c r="C27" s="107"/>
      <c r="D27" s="107"/>
      <c r="E27" s="107"/>
    </row>
    <row r="28" spans="1:5" ht="24" x14ac:dyDescent="0.2">
      <c r="A28" s="26" t="s">
        <v>97</v>
      </c>
      <c r="B28" s="26" t="s">
        <v>66</v>
      </c>
      <c r="C28" s="107"/>
      <c r="D28" s="107"/>
      <c r="E28" s="107"/>
    </row>
    <row r="29" spans="1:5" ht="24" x14ac:dyDescent="0.2">
      <c r="A29" s="26" t="s">
        <v>98</v>
      </c>
      <c r="B29" s="26" t="s">
        <v>99</v>
      </c>
      <c r="C29" s="107"/>
      <c r="D29" s="107"/>
      <c r="E29" s="107"/>
    </row>
    <row r="30" spans="1:5" ht="24" x14ac:dyDescent="0.2">
      <c r="A30" s="26" t="s">
        <v>98</v>
      </c>
      <c r="B30" s="26" t="s">
        <v>100</v>
      </c>
      <c r="C30" s="107"/>
      <c r="D30" s="107"/>
      <c r="E30" s="107"/>
    </row>
    <row r="31" spans="1:5" ht="36" x14ac:dyDescent="0.2">
      <c r="A31" s="26" t="s">
        <v>101</v>
      </c>
      <c r="B31" s="26" t="s">
        <v>102</v>
      </c>
      <c r="C31" s="107"/>
      <c r="D31" s="107"/>
      <c r="E31" s="107"/>
    </row>
    <row r="32" spans="1:5" ht="108" x14ac:dyDescent="0.2">
      <c r="A32" s="26" t="s">
        <v>103</v>
      </c>
      <c r="B32" s="26" t="s">
        <v>66</v>
      </c>
      <c r="C32" s="107"/>
      <c r="D32" s="107"/>
      <c r="E32" s="107"/>
    </row>
    <row r="33" spans="1:5" ht="12" x14ac:dyDescent="0.2">
      <c r="A33" s="26" t="s">
        <v>104</v>
      </c>
      <c r="B33" s="26" t="s">
        <v>66</v>
      </c>
      <c r="C33" s="107"/>
      <c r="D33" s="107"/>
      <c r="E33" s="107"/>
    </row>
    <row r="34" spans="1:5" ht="12" x14ac:dyDescent="0.2">
      <c r="A34" s="26" t="s">
        <v>105</v>
      </c>
      <c r="B34" s="26" t="s">
        <v>66</v>
      </c>
      <c r="C34" s="107"/>
      <c r="D34" s="107"/>
      <c r="E34" s="107"/>
    </row>
    <row r="35" spans="1:5" ht="12" x14ac:dyDescent="0.2">
      <c r="A35" s="26" t="s">
        <v>106</v>
      </c>
      <c r="B35" s="26" t="s">
        <v>66</v>
      </c>
      <c r="C35" s="107"/>
      <c r="D35" s="107"/>
      <c r="E35" s="107"/>
    </row>
    <row r="36" spans="1:5" ht="12" x14ac:dyDescent="0.2">
      <c r="A36" s="26" t="s">
        <v>107</v>
      </c>
      <c r="B36" s="26" t="s">
        <v>66</v>
      </c>
      <c r="C36" s="107"/>
      <c r="D36" s="107"/>
      <c r="E36" s="107"/>
    </row>
    <row r="37" spans="1:5" ht="12" x14ac:dyDescent="0.2">
      <c r="A37" s="26" t="s">
        <v>108</v>
      </c>
      <c r="B37" s="26" t="s">
        <v>66</v>
      </c>
      <c r="C37" s="107"/>
      <c r="D37" s="107"/>
      <c r="E37" s="107"/>
    </row>
    <row r="38" spans="1:5" ht="12" x14ac:dyDescent="0.2">
      <c r="A38" s="26" t="s">
        <v>109</v>
      </c>
      <c r="B38" s="26" t="s">
        <v>66</v>
      </c>
      <c r="C38" s="107"/>
      <c r="D38" s="107"/>
      <c r="E38" s="107"/>
    </row>
    <row r="39" spans="1:5" ht="24" x14ac:dyDescent="0.2">
      <c r="A39" s="26" t="s">
        <v>110</v>
      </c>
      <c r="B39" s="26" t="s">
        <v>111</v>
      </c>
      <c r="C39" s="107"/>
      <c r="D39" s="107"/>
      <c r="E39" s="107"/>
    </row>
    <row r="40" spans="1:5" ht="24" x14ac:dyDescent="0.2">
      <c r="A40" s="26" t="s">
        <v>110</v>
      </c>
      <c r="B40" s="26" t="s">
        <v>70</v>
      </c>
      <c r="C40" s="107"/>
      <c r="D40" s="107"/>
      <c r="E40" s="107"/>
    </row>
    <row r="41" spans="1:5" ht="24" x14ac:dyDescent="0.2">
      <c r="A41" s="26" t="s">
        <v>112</v>
      </c>
      <c r="B41" s="26" t="s">
        <v>111</v>
      </c>
      <c r="C41" s="107"/>
      <c r="D41" s="107"/>
      <c r="E41" s="107"/>
    </row>
    <row r="42" spans="1:5" ht="24" x14ac:dyDescent="0.2">
      <c r="A42" s="26" t="s">
        <v>112</v>
      </c>
      <c r="B42" s="26" t="s">
        <v>70</v>
      </c>
      <c r="C42" s="107"/>
      <c r="D42" s="107"/>
      <c r="E42" s="107"/>
    </row>
    <row r="43" spans="1:5" ht="24" x14ac:dyDescent="0.2">
      <c r="A43" s="26" t="s">
        <v>113</v>
      </c>
      <c r="B43" s="26" t="s">
        <v>66</v>
      </c>
      <c r="C43" s="107"/>
      <c r="D43" s="107"/>
      <c r="E43" s="107"/>
    </row>
    <row r="44" spans="1:5" ht="12" x14ac:dyDescent="0.2">
      <c r="A44" s="26" t="s">
        <v>114</v>
      </c>
      <c r="B44" s="26" t="s">
        <v>66</v>
      </c>
      <c r="C44" s="107"/>
      <c r="D44" s="107"/>
      <c r="E44" s="107"/>
    </row>
  </sheetData>
  <mergeCells count="6">
    <mergeCell ref="A3:E3"/>
    <mergeCell ref="A4:E4"/>
    <mergeCell ref="A2:E2"/>
    <mergeCell ref="C6:C44"/>
    <mergeCell ref="D6:D44"/>
    <mergeCell ref="E6:E4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6"/>
  <sheetViews>
    <sheetView topLeftCell="C1" zoomScale="80" zoomScaleNormal="80" workbookViewId="0">
      <selection activeCell="D5" sqref="D5"/>
    </sheetView>
  </sheetViews>
  <sheetFormatPr baseColWidth="10" defaultRowHeight="11.25" x14ac:dyDescent="0.2"/>
  <cols>
    <col min="1" max="1" width="41" style="1" customWidth="1"/>
    <col min="2" max="2" width="81" style="1" customWidth="1"/>
    <col min="3" max="3" width="70.140625" style="1" customWidth="1"/>
    <col min="4" max="4" width="90" style="1" customWidth="1"/>
    <col min="5" max="16384" width="11.42578125" style="1"/>
  </cols>
  <sheetData>
    <row r="2" spans="1:4" ht="23.25" x14ac:dyDescent="0.35">
      <c r="A2" s="103" t="s">
        <v>115</v>
      </c>
      <c r="B2" s="106"/>
      <c r="C2" s="106"/>
      <c r="D2" s="106"/>
    </row>
    <row r="3" spans="1:4" ht="22.5" customHeight="1" x14ac:dyDescent="0.2">
      <c r="A3" s="108" t="s">
        <v>117</v>
      </c>
      <c r="B3" s="108"/>
      <c r="C3" s="108"/>
      <c r="D3" s="108"/>
    </row>
    <row r="4" spans="1:4" s="19" customFormat="1" ht="24" customHeight="1" x14ac:dyDescent="0.2">
      <c r="A4" s="4" t="s">
        <v>26</v>
      </c>
      <c r="B4" s="17" t="s">
        <v>47</v>
      </c>
      <c r="C4" s="17" t="s">
        <v>52</v>
      </c>
      <c r="D4" s="17" t="s">
        <v>121</v>
      </c>
    </row>
    <row r="5" spans="1:4" ht="409.5" customHeight="1" x14ac:dyDescent="0.2">
      <c r="A5" s="10" t="s">
        <v>118</v>
      </c>
      <c r="B5" s="10" t="s">
        <v>144</v>
      </c>
      <c r="C5" s="10" t="s">
        <v>119</v>
      </c>
      <c r="D5" s="10" t="s">
        <v>145</v>
      </c>
    </row>
    <row r="6" spans="1:4" s="16" customFormat="1" ht="76.5" customHeight="1" x14ac:dyDescent="0.25">
      <c r="A6" s="23" t="s">
        <v>27</v>
      </c>
      <c r="B6" s="15" t="s">
        <v>28</v>
      </c>
      <c r="C6" s="15" t="s">
        <v>120</v>
      </c>
      <c r="D6" s="15" t="s">
        <v>28</v>
      </c>
    </row>
  </sheetData>
  <mergeCells count="2">
    <mergeCell ref="A3:D3"/>
    <mergeCell ref="A2: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2"/>
  <sheetViews>
    <sheetView topLeftCell="B1" workbookViewId="0">
      <selection activeCell="D52" sqref="D52"/>
    </sheetView>
  </sheetViews>
  <sheetFormatPr baseColWidth="10" defaultRowHeight="15" x14ac:dyDescent="0.25"/>
  <cols>
    <col min="1" max="1" width="16.5703125" hidden="1" customWidth="1"/>
    <col min="2" max="2" width="35" style="28" bestFit="1" customWidth="1"/>
    <col min="3" max="3" width="18.28515625" customWidth="1"/>
    <col min="4" max="4" width="17.42578125" customWidth="1"/>
    <col min="5" max="5" width="9.42578125" customWidth="1"/>
  </cols>
  <sheetData>
    <row r="1" spans="1:17" x14ac:dyDescent="0.25">
      <c r="C1" s="83"/>
    </row>
    <row r="2" spans="1:17" x14ac:dyDescent="0.25">
      <c r="A2" s="110" t="str">
        <f>+[1]DOCUMENTOS!A1</f>
        <v>INVITACIÓN ABIERTA No 004  DE 2017</v>
      </c>
      <c r="B2" s="110"/>
      <c r="C2" s="110"/>
      <c r="D2" s="110"/>
      <c r="E2" s="110"/>
    </row>
    <row r="3" spans="1:17" ht="25.9" customHeight="1" x14ac:dyDescent="0.25">
      <c r="A3" s="82" t="str">
        <f>+[1]DOCUMENTOS!A2</f>
        <v>SUMINISTRO DE ELEMENTOS DE PROTECCION PERSONAL Y ELEMENTOS DE PRIMEROS AUXILIOS PARA LA EMPRESA DE LICORES DE CUNDINAMARCA</v>
      </c>
      <c r="B3" s="109" t="str">
        <f>+[1]DOCUMENTOS!A2</f>
        <v>SUMINISTRO DE ELEMENTOS DE PROTECCION PERSONAL Y ELEMENTOS DE PRIMEROS AUXILIOS PARA LA EMPRESA DE LICORES DE CUNDINAMARCA</v>
      </c>
      <c r="C3" s="109"/>
      <c r="D3" s="109"/>
      <c r="E3" s="109"/>
      <c r="F3" s="81"/>
      <c r="G3" s="81"/>
      <c r="H3" s="81"/>
      <c r="I3" s="81"/>
    </row>
    <row r="4" spans="1:17" ht="15.75" thickBot="1" x14ac:dyDescent="0.3">
      <c r="A4" t="s">
        <v>141</v>
      </c>
      <c r="B4"/>
    </row>
    <row r="5" spans="1:17" ht="15.75" thickBot="1" x14ac:dyDescent="0.3">
      <c r="A5" s="80" t="s">
        <v>140</v>
      </c>
      <c r="B5" s="79"/>
      <c r="C5" s="78"/>
      <c r="D5" s="66"/>
      <c r="E5" s="66"/>
    </row>
    <row r="6" spans="1:17" x14ac:dyDescent="0.25">
      <c r="A6" s="77" t="s">
        <v>128</v>
      </c>
      <c r="B6" s="76" t="s">
        <v>139</v>
      </c>
      <c r="C6" s="75" t="s">
        <v>138</v>
      </c>
      <c r="D6" s="74"/>
      <c r="E6" s="73"/>
    </row>
    <row r="7" spans="1:17" x14ac:dyDescent="0.25">
      <c r="A7" s="72" t="s">
        <v>137</v>
      </c>
      <c r="B7" s="71" t="s">
        <v>136</v>
      </c>
      <c r="C7" s="70">
        <v>60000000</v>
      </c>
      <c r="D7" s="66"/>
      <c r="E7" s="66"/>
    </row>
    <row r="8" spans="1:17" ht="15.75" thickBot="1" x14ac:dyDescent="0.3">
      <c r="A8" s="69" t="s">
        <v>135</v>
      </c>
      <c r="B8" s="68" t="s">
        <v>134</v>
      </c>
      <c r="C8" s="67" t="s">
        <v>133</v>
      </c>
      <c r="D8" s="66"/>
      <c r="E8" s="66"/>
    </row>
    <row r="9" spans="1:17" ht="15.75" thickBot="1" x14ac:dyDescent="0.3">
      <c r="A9" s="61"/>
      <c r="B9" s="61"/>
      <c r="C9" s="61"/>
      <c r="D9" s="61"/>
      <c r="E9" s="61"/>
    </row>
    <row r="10" spans="1:17" ht="15.75" thickBot="1" x14ac:dyDescent="0.3">
      <c r="A10" s="58" t="b">
        <f>INDICADORES!B12=+INDICADORES!C5</f>
        <v>0</v>
      </c>
      <c r="B10" s="65" t="str">
        <f>+[1]DOCUMENTOS!B4</f>
        <v>C &amp; P LICITACIONES Y CONSULTORIAS SAS</v>
      </c>
      <c r="C10" s="64"/>
      <c r="D10" s="63"/>
      <c r="E10" s="47" t="s">
        <v>132</v>
      </c>
    </row>
    <row r="11" spans="1:17" x14ac:dyDescent="0.25">
      <c r="A11" s="54" t="s">
        <v>129</v>
      </c>
      <c r="B11" s="33"/>
      <c r="C11" s="33"/>
      <c r="D11" s="33"/>
      <c r="E11" s="45"/>
      <c r="K11" s="110"/>
      <c r="L11" s="110"/>
      <c r="M11" s="110"/>
      <c r="N11" s="110"/>
      <c r="O11" s="110"/>
    </row>
    <row r="12" spans="1:17" ht="15.75" thickBot="1" x14ac:dyDescent="0.3">
      <c r="A12" s="52"/>
      <c r="B12" s="41" t="s">
        <v>126</v>
      </c>
      <c r="C12" s="40">
        <v>697144569</v>
      </c>
      <c r="D12" s="62">
        <f>+C12/C13</f>
        <v>2.432610838738265</v>
      </c>
      <c r="E12" s="38" t="s">
        <v>123</v>
      </c>
      <c r="M12" s="110"/>
      <c r="N12" s="110"/>
      <c r="O12" s="110"/>
      <c r="P12" s="110"/>
      <c r="Q12" s="110"/>
    </row>
    <row r="13" spans="1:17" x14ac:dyDescent="0.25">
      <c r="A13" s="53" t="s">
        <v>128</v>
      </c>
      <c r="B13" s="36" t="s">
        <v>127</v>
      </c>
      <c r="C13" s="32">
        <v>286582859</v>
      </c>
      <c r="D13" s="31"/>
      <c r="E13" s="38"/>
    </row>
    <row r="14" spans="1:17" x14ac:dyDescent="0.25">
      <c r="A14" s="52"/>
      <c r="B14" s="33"/>
      <c r="C14" s="32"/>
      <c r="D14" s="31"/>
      <c r="E14" s="38"/>
    </row>
    <row r="15" spans="1:17" x14ac:dyDescent="0.25">
      <c r="A15" s="52" t="str">
        <f>+INDICADORES!A7</f>
        <v>CAPITAL DE TRABAJO</v>
      </c>
      <c r="B15" s="36" t="s">
        <v>126</v>
      </c>
      <c r="C15" s="32">
        <f>+C12</f>
        <v>697144569</v>
      </c>
      <c r="D15" s="31"/>
      <c r="E15" s="38"/>
    </row>
    <row r="16" spans="1:17" x14ac:dyDescent="0.25">
      <c r="A16" s="52"/>
      <c r="B16" s="36" t="s">
        <v>125</v>
      </c>
      <c r="C16" s="32">
        <f>+C13</f>
        <v>286582859</v>
      </c>
      <c r="D16" s="31"/>
      <c r="E16" s="38"/>
    </row>
    <row r="17" spans="1:5" x14ac:dyDescent="0.25">
      <c r="A17" s="52"/>
      <c r="B17" s="33"/>
      <c r="C17" s="32"/>
      <c r="D17" s="32">
        <f>+C15-C16</f>
        <v>410561710</v>
      </c>
      <c r="E17" s="38" t="s">
        <v>123</v>
      </c>
    </row>
    <row r="18" spans="1:5" x14ac:dyDescent="0.25">
      <c r="A18" s="52"/>
      <c r="B18" s="36"/>
      <c r="C18" s="32"/>
      <c r="D18" s="31"/>
      <c r="E18" s="38"/>
    </row>
    <row r="19" spans="1:5" x14ac:dyDescent="0.25">
      <c r="A19" s="52"/>
      <c r="B19" s="33"/>
      <c r="C19" s="43"/>
      <c r="D19" s="42">
        <f>+C17*C18</f>
        <v>0</v>
      </c>
      <c r="E19" s="38"/>
    </row>
    <row r="20" spans="1:5" ht="15.75" thickBot="1" x14ac:dyDescent="0.3">
      <c r="A20" s="52" t="str">
        <f>+INDICADORES!A8</f>
        <v>ENDEUDAMIENTO</v>
      </c>
      <c r="B20" s="41" t="s">
        <v>124</v>
      </c>
      <c r="C20" s="40">
        <v>575098387</v>
      </c>
      <c r="D20" s="39">
        <f>+C20/C21</f>
        <v>0.58490360814388909</v>
      </c>
      <c r="E20" s="38" t="s">
        <v>123</v>
      </c>
    </row>
    <row r="21" spans="1:5" ht="15.75" thickBot="1" x14ac:dyDescent="0.3">
      <c r="A21" s="52"/>
      <c r="B21" s="36" t="s">
        <v>122</v>
      </c>
      <c r="C21" s="32">
        <v>983236176</v>
      </c>
      <c r="D21" s="31"/>
      <c r="E21" s="35"/>
    </row>
    <row r="22" spans="1:5" ht="15.75" thickBot="1" x14ac:dyDescent="0.3">
      <c r="A22" s="51"/>
      <c r="B22" s="33"/>
      <c r="C22" s="32"/>
      <c r="D22" s="31"/>
      <c r="E22" s="30"/>
    </row>
    <row r="23" spans="1:5" ht="15.75" thickBot="1" x14ac:dyDescent="0.3">
      <c r="A23" s="61"/>
      <c r="C23" s="60"/>
      <c r="D23" s="59"/>
      <c r="E23" s="59"/>
    </row>
    <row r="24" spans="1:5" ht="21.6" customHeight="1" thickBot="1" x14ac:dyDescent="0.3">
      <c r="A24" s="58" t="str">
        <f>+[1]DOCUMENTOS!C4</f>
        <v>IMCOLMEDICA S.A</v>
      </c>
      <c r="B24" s="57" t="str">
        <f>+[1]DOCUMENTOS!C4</f>
        <v>IMCOLMEDICA S.A</v>
      </c>
      <c r="C24" s="56"/>
      <c r="D24" s="55"/>
      <c r="E24" s="47" t="s">
        <v>132</v>
      </c>
    </row>
    <row r="25" spans="1:5" x14ac:dyDescent="0.25">
      <c r="A25" s="54" t="s">
        <v>129</v>
      </c>
      <c r="B25" s="33"/>
      <c r="C25" s="33"/>
      <c r="D25" s="33"/>
      <c r="E25" s="45"/>
    </row>
    <row r="26" spans="1:5" ht="15.75" thickBot="1" x14ac:dyDescent="0.3">
      <c r="A26" s="52"/>
      <c r="B26" s="41" t="s">
        <v>126</v>
      </c>
      <c r="C26" s="40">
        <v>38987008591</v>
      </c>
      <c r="D26" s="31">
        <f>+C26/C27</f>
        <v>2.7382892441749922</v>
      </c>
      <c r="E26" s="38" t="s">
        <v>123</v>
      </c>
    </row>
    <row r="27" spans="1:5" x14ac:dyDescent="0.25">
      <c r="A27" s="53" t="s">
        <v>128</v>
      </c>
      <c r="B27" s="36" t="s">
        <v>127</v>
      </c>
      <c r="C27" s="32">
        <v>14237724767</v>
      </c>
      <c r="D27" s="31"/>
      <c r="E27" s="38"/>
    </row>
    <row r="28" spans="1:5" x14ac:dyDescent="0.25">
      <c r="A28" s="52"/>
      <c r="B28" s="33"/>
      <c r="C28" s="32"/>
      <c r="D28" s="31"/>
      <c r="E28" s="38"/>
    </row>
    <row r="29" spans="1:5" x14ac:dyDescent="0.25">
      <c r="A29" s="52">
        <f>+INDICADORES!A25</f>
        <v>0</v>
      </c>
      <c r="B29" s="36" t="s">
        <v>126</v>
      </c>
      <c r="C29" s="32">
        <f>+C26</f>
        <v>38987008591</v>
      </c>
      <c r="D29" s="31"/>
      <c r="E29" s="38"/>
    </row>
    <row r="30" spans="1:5" x14ac:dyDescent="0.25">
      <c r="A30" s="52"/>
      <c r="B30" s="36" t="s">
        <v>125</v>
      </c>
      <c r="C30" s="32">
        <f>+C27</f>
        <v>14237724767</v>
      </c>
      <c r="D30" s="31"/>
      <c r="E30" s="38"/>
    </row>
    <row r="31" spans="1:5" x14ac:dyDescent="0.25">
      <c r="A31" s="52"/>
      <c r="B31" s="33"/>
      <c r="C31" s="32"/>
      <c r="D31" s="32">
        <f>+C29-C30</f>
        <v>24749283824</v>
      </c>
      <c r="E31" s="38" t="s">
        <v>123</v>
      </c>
    </row>
    <row r="32" spans="1:5" x14ac:dyDescent="0.25">
      <c r="A32" s="52"/>
      <c r="B32" s="36"/>
      <c r="C32" s="32"/>
      <c r="D32" s="31"/>
      <c r="E32" s="38"/>
    </row>
    <row r="33" spans="1:12" x14ac:dyDescent="0.25">
      <c r="A33" s="52"/>
      <c r="B33" s="33"/>
      <c r="C33" s="43"/>
      <c r="D33" s="42">
        <f>+C31*C32</f>
        <v>0</v>
      </c>
      <c r="E33" s="38"/>
    </row>
    <row r="34" spans="1:12" ht="15.75" thickBot="1" x14ac:dyDescent="0.3">
      <c r="A34" s="52">
        <f>+INDICADORES!A26</f>
        <v>0</v>
      </c>
      <c r="B34" s="41" t="s">
        <v>124</v>
      </c>
      <c r="C34" s="40">
        <v>23275028349</v>
      </c>
      <c r="D34" s="39">
        <f>+C34/C35</f>
        <v>0.42289179765726065</v>
      </c>
      <c r="E34" s="38" t="s">
        <v>123</v>
      </c>
    </row>
    <row r="35" spans="1:12" ht="15.75" thickBot="1" x14ac:dyDescent="0.3">
      <c r="A35" s="52"/>
      <c r="B35" s="36" t="s">
        <v>122</v>
      </c>
      <c r="C35" s="32">
        <v>55037786209</v>
      </c>
      <c r="D35" s="31"/>
      <c r="E35" s="35"/>
    </row>
    <row r="36" spans="1:12" ht="15.75" thickBot="1" x14ac:dyDescent="0.3">
      <c r="A36" s="51"/>
      <c r="B36" s="33"/>
      <c r="C36" s="32"/>
      <c r="D36" s="31"/>
      <c r="E36" s="30"/>
    </row>
    <row r="37" spans="1:12" ht="15.75" thickBot="1" x14ac:dyDescent="0.3">
      <c r="C37" s="28"/>
      <c r="D37" s="28"/>
      <c r="E37" s="28"/>
    </row>
    <row r="38" spans="1:12" ht="32.450000000000003" customHeight="1" thickBot="1" x14ac:dyDescent="0.3">
      <c r="A38" s="50" t="str">
        <f>+[1]DOCUMENTOS!D4</f>
        <v>CENTRAL DE HERRAMIENTAS DE COLOMBIA SAS</v>
      </c>
      <c r="B38" s="49" t="s">
        <v>131</v>
      </c>
      <c r="C38" s="49"/>
      <c r="D38" s="48"/>
      <c r="E38" s="47" t="s">
        <v>130</v>
      </c>
    </row>
    <row r="39" spans="1:12" ht="15.75" x14ac:dyDescent="0.25">
      <c r="A39" s="46" t="s">
        <v>129</v>
      </c>
      <c r="B39" s="33"/>
      <c r="C39" s="33"/>
      <c r="D39" s="33"/>
      <c r="E39" s="45"/>
    </row>
    <row r="40" spans="1:12" ht="16.5" thickBot="1" x14ac:dyDescent="0.3">
      <c r="A40" s="37"/>
      <c r="B40" s="41" t="s">
        <v>126</v>
      </c>
      <c r="C40" s="40">
        <v>1625530185</v>
      </c>
      <c r="D40" s="31">
        <f>+C40/C41</f>
        <v>2.7005821606055016</v>
      </c>
      <c r="E40" s="38" t="s">
        <v>123</v>
      </c>
    </row>
    <row r="41" spans="1:12" ht="15.75" x14ac:dyDescent="0.25">
      <c r="A41" s="44" t="s">
        <v>128</v>
      </c>
      <c r="B41" s="36" t="s">
        <v>127</v>
      </c>
      <c r="C41" s="32">
        <v>601918434</v>
      </c>
      <c r="D41" s="31"/>
      <c r="E41" s="38"/>
    </row>
    <row r="42" spans="1:12" ht="15.75" x14ac:dyDescent="0.25">
      <c r="A42" s="37"/>
      <c r="B42" s="33"/>
      <c r="C42" s="32"/>
      <c r="D42" s="31"/>
      <c r="E42" s="38"/>
    </row>
    <row r="43" spans="1:12" ht="15.75" x14ac:dyDescent="0.25">
      <c r="A43" s="37">
        <f>+INDICADORES!A43</f>
        <v>0</v>
      </c>
      <c r="B43" s="36" t="s">
        <v>126</v>
      </c>
      <c r="C43" s="32">
        <f>+C40</f>
        <v>1625530185</v>
      </c>
      <c r="D43" s="31"/>
      <c r="E43" s="38"/>
    </row>
    <row r="44" spans="1:12" ht="16.5" thickBot="1" x14ac:dyDescent="0.3">
      <c r="A44" s="37"/>
      <c r="B44" s="36" t="s">
        <v>125</v>
      </c>
      <c r="C44" s="32">
        <f>+C41</f>
        <v>601918434</v>
      </c>
      <c r="D44" s="31"/>
      <c r="E44" s="38"/>
    </row>
    <row r="45" spans="1:12" ht="16.5" thickBot="1" x14ac:dyDescent="0.3">
      <c r="A45" s="37"/>
      <c r="B45" s="33"/>
      <c r="C45" s="32"/>
      <c r="D45" s="32">
        <f>+C43-C44</f>
        <v>1023611751</v>
      </c>
      <c r="E45" s="38" t="s">
        <v>123</v>
      </c>
      <c r="K45" s="111"/>
      <c r="L45" s="112"/>
    </row>
    <row r="46" spans="1:12" ht="15.75" x14ac:dyDescent="0.25">
      <c r="A46" s="37"/>
      <c r="B46" s="36"/>
      <c r="C46" s="32"/>
      <c r="D46" s="31"/>
      <c r="E46" s="38"/>
    </row>
    <row r="47" spans="1:12" ht="15.75" x14ac:dyDescent="0.25">
      <c r="A47" s="37"/>
      <c r="B47" s="33"/>
      <c r="C47" s="43"/>
      <c r="D47" s="42">
        <f>+C45*C46</f>
        <v>0</v>
      </c>
      <c r="E47" s="38"/>
    </row>
    <row r="48" spans="1:12" ht="16.5" thickBot="1" x14ac:dyDescent="0.3">
      <c r="A48" s="37">
        <f>+INDICADORES!A44</f>
        <v>0</v>
      </c>
      <c r="B48" s="41" t="s">
        <v>124</v>
      </c>
      <c r="C48" s="40">
        <v>807291731</v>
      </c>
      <c r="D48" s="39">
        <f>+C48/C49</f>
        <v>0.46889341343496449</v>
      </c>
      <c r="E48" s="38" t="s">
        <v>123</v>
      </c>
    </row>
    <row r="49" spans="1:5" ht="16.5" thickBot="1" x14ac:dyDescent="0.3">
      <c r="A49" s="37"/>
      <c r="B49" s="36" t="s">
        <v>122</v>
      </c>
      <c r="C49" s="32">
        <v>1721695609</v>
      </c>
      <c r="D49" s="31"/>
      <c r="E49" s="35"/>
    </row>
    <row r="50" spans="1:5" ht="16.5" thickBot="1" x14ac:dyDescent="0.3">
      <c r="A50" s="34"/>
      <c r="B50" s="33"/>
      <c r="C50" s="32"/>
      <c r="D50" s="31"/>
      <c r="E50" s="30"/>
    </row>
    <row r="51" spans="1:5" ht="15.75" x14ac:dyDescent="0.25">
      <c r="A51" s="29"/>
      <c r="C51" s="28"/>
      <c r="D51" s="28"/>
      <c r="E51" s="28"/>
    </row>
    <row r="52" spans="1:5" x14ac:dyDescent="0.25">
      <c r="C52" s="28"/>
      <c r="D52" s="28"/>
      <c r="E52" s="28"/>
    </row>
  </sheetData>
  <mergeCells count="5">
    <mergeCell ref="B3:E3"/>
    <mergeCell ref="K11:O11"/>
    <mergeCell ref="M12:Q12"/>
    <mergeCell ref="K45:L45"/>
    <mergeCell ref="A2:E2"/>
  </mergeCells>
  <printOptions horizontalCentered="1"/>
  <pageMargins left="0.70866141732283472" right="0.70866141732283472" top="0.74803149606299213" bottom="0.74803149606299213" header="0.31496062992125984" footer="0.31496062992125984"/>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3" sqref="A13"/>
    </sheetView>
  </sheetViews>
  <sheetFormatPr baseColWidth="10" defaultRowHeight="15" x14ac:dyDescent="0.25"/>
  <cols>
    <col min="1" max="1" width="14.28515625" customWidth="1"/>
    <col min="2" max="2" width="15.28515625" customWidth="1"/>
    <col min="3" max="3" width="19.140625" customWidth="1"/>
    <col min="4" max="4" width="17" customWidth="1"/>
    <col min="5" max="5" width="17.28515625" customWidth="1"/>
  </cols>
  <sheetData>
    <row r="1" spans="1:5" ht="15.75" x14ac:dyDescent="0.25">
      <c r="A1" s="114" t="str">
        <f>+'EVALUACION INDICES'!A2</f>
        <v>INVITACIÓN ABIERTA No 004  DE 2017</v>
      </c>
      <c r="B1" s="114"/>
      <c r="C1" s="114"/>
      <c r="D1" s="114"/>
      <c r="E1" s="114"/>
    </row>
    <row r="2" spans="1:5" ht="39" customHeight="1" x14ac:dyDescent="0.25">
      <c r="A2" s="113" t="str">
        <f>+[1]DOCUMENTOS!A2</f>
        <v>SUMINISTRO DE ELEMENTOS DE PROTECCION PERSONAL Y ELEMENTOS DE PRIMEROS AUXILIOS PARA LA EMPRESA DE LICORES DE CUNDINAMARCA</v>
      </c>
      <c r="B2" s="113"/>
      <c r="C2" s="113"/>
      <c r="D2" s="113"/>
      <c r="E2" s="113"/>
    </row>
    <row r="3" spans="1:5" ht="15.75" thickBot="1" x14ac:dyDescent="0.3">
      <c r="A3" s="100" t="s">
        <v>141</v>
      </c>
      <c r="B3" s="100"/>
      <c r="C3" s="100"/>
      <c r="D3" s="100"/>
      <c r="E3" s="100"/>
    </row>
    <row r="4" spans="1:5" ht="22.5" customHeight="1" thickBot="1" x14ac:dyDescent="0.3">
      <c r="A4" s="99" t="s">
        <v>143</v>
      </c>
      <c r="B4" s="98"/>
      <c r="C4" s="97" t="s">
        <v>142</v>
      </c>
      <c r="D4" s="97" t="s">
        <v>142</v>
      </c>
      <c r="E4" s="97" t="s">
        <v>142</v>
      </c>
    </row>
    <row r="5" spans="1:5" ht="70.150000000000006" customHeight="1" thickBot="1" x14ac:dyDescent="0.3">
      <c r="A5" s="96"/>
      <c r="B5" s="95"/>
      <c r="C5" s="94" t="str">
        <f>+[1]DOCUMENTOS!B4</f>
        <v>C &amp; P LICITACIONES Y CONSULTORIAS SAS</v>
      </c>
      <c r="D5" s="94" t="str">
        <f>+[1]DOCUMENTOS!C4</f>
        <v>IMCOLMEDICA S.A</v>
      </c>
      <c r="E5" s="94" t="str">
        <f>+[1]DOCUMENTOS!D4</f>
        <v>CENTRAL DE HERRAMIENTAS DE COLOMBIA SAS</v>
      </c>
    </row>
    <row r="6" spans="1:5" ht="24" customHeight="1" thickBot="1" x14ac:dyDescent="0.3">
      <c r="A6" s="93" t="s">
        <v>128</v>
      </c>
      <c r="B6" s="87" t="str">
        <f>+'EVALUACION INDICES'!C6</f>
        <v>&gt; = 1,5</v>
      </c>
      <c r="C6" s="92">
        <f>+'EVALUACION INDICES'!D12</f>
        <v>2.432610838738265</v>
      </c>
      <c r="D6" s="92">
        <f>+'EVALUACION INDICES'!D26</f>
        <v>2.7382892441749922</v>
      </c>
      <c r="E6" s="91">
        <f>+'EVALUACION INDICES'!D40</f>
        <v>2.7005821606055016</v>
      </c>
    </row>
    <row r="7" spans="1:5" ht="24" customHeight="1" thickBot="1" x14ac:dyDescent="0.3">
      <c r="A7" s="90" t="s">
        <v>137</v>
      </c>
      <c r="B7" s="87">
        <f>+'EVALUACION INDICES'!C7</f>
        <v>60000000</v>
      </c>
      <c r="C7" s="89">
        <f>+'EVALUACION INDICES'!D17</f>
        <v>410561710</v>
      </c>
      <c r="D7" s="89">
        <f>+'EVALUACION INDICES'!D31</f>
        <v>24749283824</v>
      </c>
      <c r="E7" s="89">
        <f>+'EVALUACION INDICES'!D45</f>
        <v>1023611751</v>
      </c>
    </row>
    <row r="8" spans="1:5" ht="24.6" customHeight="1" thickBot="1" x14ac:dyDescent="0.3">
      <c r="A8" s="88" t="s">
        <v>135</v>
      </c>
      <c r="B8" s="87" t="str">
        <f>+'EVALUACION INDICES'!C8</f>
        <v>&lt;=60%</v>
      </c>
      <c r="C8" s="86">
        <f>+'EVALUACION INDICES'!D20</f>
        <v>0.58490360814388909</v>
      </c>
      <c r="D8" s="86">
        <f>+'EVALUACION INDICES'!D34</f>
        <v>0.42289179765726065</v>
      </c>
      <c r="E8" s="86">
        <f>+'EVALUACION INDICES'!D48</f>
        <v>0.46889341343496449</v>
      </c>
    </row>
    <row r="9" spans="1:5" x14ac:dyDescent="0.25">
      <c r="A9" s="85"/>
      <c r="B9" s="85"/>
      <c r="C9" s="85"/>
      <c r="D9" s="85"/>
      <c r="E9" s="85"/>
    </row>
    <row r="12" spans="1:5" x14ac:dyDescent="0.25">
      <c r="D12" s="84"/>
    </row>
    <row r="13" spans="1:5" x14ac:dyDescent="0.25">
      <c r="D13" s="84"/>
    </row>
    <row r="14" spans="1:5" x14ac:dyDescent="0.25">
      <c r="D14" s="84"/>
    </row>
    <row r="15" spans="1:5" x14ac:dyDescent="0.25">
      <c r="D15" s="84"/>
    </row>
    <row r="16" spans="1:5" x14ac:dyDescent="0.25">
      <c r="D16" s="84"/>
    </row>
  </sheetData>
  <mergeCells count="2">
    <mergeCell ref="A2:E2"/>
    <mergeCell ref="A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EVALUACION JURIDICA</vt:lpstr>
      <vt:lpstr>EVALUACION ESPEC TECNICAS</vt:lpstr>
      <vt:lpstr>EVALUACION EXPERIENCIA</vt:lpstr>
      <vt:lpstr>EVALUACION INDICES</vt:lpstr>
      <vt:lpstr>INDICADORES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2017-05-25T14:42:11Z</cp:lastPrinted>
  <dcterms:created xsi:type="dcterms:W3CDTF">2017-05-22T13:32:10Z</dcterms:created>
  <dcterms:modified xsi:type="dcterms:W3CDTF">2017-07-14T13:05:03Z</dcterms:modified>
</cp:coreProperties>
</file>